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tabRatio="631" activeTab="0"/>
  </bookViews>
  <sheets>
    <sheet name="様式１－２（記入例）" sheetId="1" r:id="rId1"/>
    <sheet name="様式１－３（記入例）" sheetId="2" r:id="rId2"/>
    <sheet name="様式１－６（記入例）" sheetId="3" r:id="rId3"/>
  </sheets>
  <definedNames>
    <definedName name="_xlnm.Print_Area" localSheetId="0">'様式１－２（記入例）'!$A$1:$Q$19</definedName>
    <definedName name="_xlnm.Print_Area" localSheetId="2">'様式１－６（記入例）'!$A$1:$G$81</definedName>
  </definedNames>
  <calcPr fullCalcOnLoad="1"/>
</workbook>
</file>

<file path=xl/sharedStrings.xml><?xml version="1.0" encoding="utf-8"?>
<sst xmlns="http://schemas.openxmlformats.org/spreadsheetml/2006/main" count="203" uniqueCount="151">
  <si>
    <t>相談件数</t>
  </si>
  <si>
    <t>a</t>
  </si>
  <si>
    <t>b</t>
  </si>
  <si>
    <t>c</t>
  </si>
  <si>
    <t>アウトリーチ</t>
  </si>
  <si>
    <t>ケース検討会議</t>
  </si>
  <si>
    <t>(a×1)</t>
  </si>
  <si>
    <t>(a/p×10万)</t>
  </si>
  <si>
    <t>計</t>
  </si>
  <si>
    <t>事　　業　　名</t>
  </si>
  <si>
    <t>(b×20)</t>
  </si>
  <si>
    <t>(c×10)</t>
  </si>
  <si>
    <t>(d×10)</t>
  </si>
  <si>
    <t>(e×10)</t>
  </si>
  <si>
    <t>ポ　イ　ン　ト　換　算</t>
  </si>
  <si>
    <t>１週間の延べ窓口開設時間</t>
  </si>
  <si>
    <t>人権相談分野</t>
  </si>
  <si>
    <t>地域就労支援分野</t>
  </si>
  <si>
    <t>最大</t>
  </si>
  <si>
    <t>月</t>
  </si>
  <si>
    <t>火</t>
  </si>
  <si>
    <t>水</t>
  </si>
  <si>
    <t>木</t>
  </si>
  <si>
    <t>金</t>
  </si>
  <si>
    <t>土</t>
  </si>
  <si>
    <t>進路選択支援分野</t>
  </si>
  <si>
    <t>【計】</t>
  </si>
  <si>
    <t>日</t>
  </si>
  <si>
    <t>内　　　　容</t>
  </si>
  <si>
    <t>ポイント</t>
  </si>
  <si>
    <t>３．専門家による相談体制の確保</t>
  </si>
  <si>
    <t>人数</t>
  </si>
  <si>
    <t>専門資格の内容</t>
  </si>
  <si>
    <t>市町村名</t>
  </si>
  <si>
    <t>人口数 p</t>
  </si>
  <si>
    <t>発表場所</t>
  </si>
  <si>
    <t>取組数</t>
  </si>
  <si>
    <t>内容（分野）</t>
  </si>
  <si>
    <t>事案数</t>
  </si>
  <si>
    <t>１グループ</t>
  </si>
  <si>
    <t>２グループ</t>
  </si>
  <si>
    <t>３グループ</t>
  </si>
  <si>
    <t>４グループ</t>
  </si>
  <si>
    <t>８０ポイント
（３０H未満）</t>
  </si>
  <si>
    <t>９０ポイント
（３０H以上４０H未満）</t>
  </si>
  <si>
    <t>１００ポイント
（４０H以上５０H未満）</t>
  </si>
  <si>
    <t>１１０ポイント
（５０H以上）</t>
  </si>
  <si>
    <t>事業名（分野）</t>
  </si>
  <si>
    <t>「ケース検討会議」実施回数</t>
  </si>
  <si>
    <t>「フォローアップ」実施回数</t>
  </si>
  <si>
    <t>d</t>
  </si>
  <si>
    <t>e</t>
  </si>
  <si>
    <t>フォローアップ</t>
  </si>
  <si>
    <t>「アウトリーチ」実施事案</t>
  </si>
  <si>
    <t>１．新たな専門相談窓口の開設</t>
  </si>
  <si>
    <t>２．相談の質を高めるための人材養成</t>
  </si>
  <si>
    <t>４．ケーススタディ等で取り上げた事案の評価</t>
  </si>
  <si>
    <t>５．好事例のメニュー化</t>
  </si>
  <si>
    <t>寄り添い相談</t>
  </si>
  <si>
    <t>市町村名</t>
  </si>
  <si>
    <t>合　計</t>
  </si>
  <si>
    <t>g</t>
  </si>
  <si>
    <t>h</t>
  </si>
  <si>
    <t>i</t>
  </si>
  <si>
    <t>j</t>
  </si>
  <si>
    <t>〔創意工夫の取組み〕</t>
  </si>
  <si>
    <t>（様式第１－２号）</t>
  </si>
  <si>
    <t>（注）事業名は、前年度の交付金に係る「総合相談事業交付金対象事業実績調書（様式第６号）」に記入した事業の区分ごとに記入願います。</t>
  </si>
  <si>
    <t>　　　人口数（p）は前年度１０月１日の推計人口を記入してください。</t>
  </si>
  <si>
    <t>　　　記載された内容については、必要に応じてその詳細を確認させていただく場合があるのでご留意願います。</t>
  </si>
  <si>
    <t>（様式第１－３号）</t>
  </si>
  <si>
    <t>「寄り添い相談」実施回数</t>
  </si>
  <si>
    <t>「自宅等への出張相談」実施回数</t>
  </si>
  <si>
    <t>ｆ</t>
  </si>
  <si>
    <t>ｋ</t>
  </si>
  <si>
    <t>ｌ</t>
  </si>
  <si>
    <t>(ｆ×10)</t>
  </si>
  <si>
    <t>自宅等への出張相談</t>
  </si>
  <si>
    <t xml:space="preserve"> g＋ｈ＋i＋</t>
  </si>
  <si>
    <t xml:space="preserve"> ｊ＋ｋ＋ｌ</t>
  </si>
  <si>
    <t>人口10万人
換算の相談
件数</t>
  </si>
  <si>
    <t>開設年度</t>
  </si>
  <si>
    <t>計</t>
  </si>
  <si>
    <t>　②　NPO等とのネットワーク</t>
  </si>
  <si>
    <t>　③　出張相談会・イベント等での特別相談や講座等</t>
  </si>
  <si>
    <t>　⑤　休日、時間外での相談対応</t>
  </si>
  <si>
    <t>　⑥　既存窓口の拡充、移設</t>
  </si>
  <si>
    <t>事業開
始年度</t>
  </si>
  <si>
    <t>取組
状況</t>
  </si>
  <si>
    <t>すべての分
野で取組</t>
  </si>
  <si>
    <t>　⑦－２　潜在的相談ニーズの掘り起こし
　　　　　（市町村の実情に即した取組み）</t>
  </si>
  <si>
    <t>合計時間</t>
  </si>
  <si>
    <t>グループ</t>
  </si>
  <si>
    <t>生活上のさまざまな課題
等の発見又は対応分野</t>
  </si>
  <si>
    <t>　※基本割の算定対象とならない窓口（月４回のみ開設など）の開設時間は、（　　）書きとし、【計】の欄の算定には、含めないでください。</t>
  </si>
  <si>
    <t>（様式第１－６号）</t>
  </si>
  <si>
    <t>　※常設相談窓口について記入してください。</t>
  </si>
  <si>
    <t>注：⑦－２の取組みを実施する場合は、様式第１－４号を添付すること。
　　⑨のその他の創意工夫による取組みを実施する場合（継続実施を含む。）は、取組状況の欄に、
　　取組数を記入するとともに、すべての取組みについて、様式第１－５号を添付すること。</t>
  </si>
  <si>
    <t>○×市</t>
  </si>
  <si>
    <t>人権相談事業</t>
  </si>
  <si>
    <t>地域就労支援事業</t>
  </si>
  <si>
    <t>進路選択支援事業</t>
  </si>
  <si>
    <t>生活総合相談事業</t>
  </si>
  <si>
    <t>性同一性障がい専門相談
（人権相談）</t>
  </si>
  <si>
    <t>職業適性相談（地域就労支援）</t>
  </si>
  <si>
    <t>性同一性障がいにかかる専門相談を実施</t>
  </si>
  <si>
    <t>DV専門相談を週1回・予約制で実施</t>
  </si>
  <si>
    <t>キャリア・カウンセラーによる職業適性診断（相談）を週1回・予約制で実施</t>
  </si>
  <si>
    <t>人権相談</t>
  </si>
  <si>
    <t>地域就労支援</t>
  </si>
  <si>
    <t>大阪府人権総合講座（人権相談員養成コース）を３名受講</t>
  </si>
  <si>
    <t>就職困難者就労支援担当職員養成講座を３名受講</t>
  </si>
  <si>
    <t>地域就労支援</t>
  </si>
  <si>
    <t>進路選択支援</t>
  </si>
  <si>
    <t>人権擁護士２</t>
  </si>
  <si>
    <t>キャリアカウンセラー１、臨床心理士１</t>
  </si>
  <si>
    <t>教員１</t>
  </si>
  <si>
    <t>社会福祉士２</t>
  </si>
  <si>
    <t>就職困難者（地域就労支援）</t>
  </si>
  <si>
    <t>○</t>
  </si>
  <si>
    <t>　
　⑦－１　潜在的相談ニーズの掘り起こし
　　　　　（広報紙への毎月掲載及び市町村HPにわかりやすく掲載）</t>
  </si>
  <si>
    <t xml:space="preserve">
○</t>
  </si>
  <si>
    <t>　
　④　相談情報のデータベース化</t>
  </si>
  <si>
    <t>地域就労</t>
  </si>
  <si>
    <t>進路相談</t>
  </si>
  <si>
    <t>生活総合相談</t>
  </si>
  <si>
    <t>10:00～17:00</t>
  </si>
  <si>
    <t>9:30～17:30</t>
  </si>
  <si>
    <t>10:00～16:00</t>
  </si>
  <si>
    <t>9:00～17:00</t>
  </si>
  <si>
    <t>DV専門相談</t>
  </si>
  <si>
    <t>13:00～17:00</t>
  </si>
  <si>
    <t>10:00～16:00</t>
  </si>
  <si>
    <t>4.0H</t>
  </si>
  <si>
    <t>人権相談〔支所〕（第1・第3）</t>
  </si>
  <si>
    <t>（6.0H)</t>
  </si>
  <si>
    <t>　⑧　複数市町村での広域連携</t>
  </si>
  <si>
    <t>ＤＶ専門相談事業</t>
  </si>
  <si>
    <t>生活上のさまざまな課題等の発見又は対応</t>
  </si>
  <si>
    <t>DV専門相談（生活上のさまざまな課題等の発見又は対応）</t>
  </si>
  <si>
    <t>　
　①　受付窓口の集約・ワンストップサービス化</t>
  </si>
  <si>
    <t>　
　⑨　その他の創意工夫による取組み</t>
  </si>
  <si>
    <t>大阪府・市町村就労支援事業推進協議会総会（◇年◇月◇日）</t>
  </si>
  <si>
    <t>H22</t>
  </si>
  <si>
    <t>H24</t>
  </si>
  <si>
    <t>H29</t>
  </si>
  <si>
    <t xml:space="preserve">
H21</t>
  </si>
  <si>
    <t>H21</t>
  </si>
  <si>
    <t xml:space="preserve">
H24</t>
  </si>
  <si>
    <t>H22</t>
  </si>
  <si>
    <t xml:space="preserve">
H29</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</si>
</sst>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H&quot;"/>
    <numFmt numFmtId="177" formatCode="###,###.00&quot;H&quot;"/>
    <numFmt numFmtId="178" formatCode="&quot;Yes&quot;;&quot;Yes&quot;;&quot;No&quot;"/>
    <numFmt numFmtId="179" formatCode="&quot;True&quot;;&quot;True&quot;;&quot;False&quot;"/>
    <numFmt numFmtId="180" formatCode="&quot;On&quot;;&quot;On&quot;;&quot;Off&quot;"/>
    <numFmt numFmtId="181" formatCode="[$€-2]\ #,##0.00_);[Red]\([$€-2]\ #,##0.00\)"/>
    <numFmt numFmtId="182" formatCode="0;&quot;△ &quot;0"/>
  </numFmts>
  <fonts count="65">
    <font>
      <sz val="11"/>
      <color theme="1"/>
      <name val="Calibri"/>
      <family val="3"/>
    </font>
    <font>
      <sz val="11"/>
      <color indexed="8"/>
      <name val="ＭＳ Ｐゴシック"/>
      <family val="3"/>
    </font>
    <font>
      <sz val="6"/>
      <name val="ＭＳ Ｐ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Ｐ明朝"/>
      <family val="1"/>
    </font>
    <font>
      <sz val="10"/>
      <color indexed="8"/>
      <name val="ＭＳ 明朝"/>
      <family val="1"/>
    </font>
    <font>
      <sz val="9"/>
      <color indexed="8"/>
      <name val="ＭＳ 明朝"/>
      <family val="1"/>
    </font>
    <font>
      <sz val="10"/>
      <color indexed="8"/>
      <name val="ＭＳ Ｐ明朝"/>
      <family val="1"/>
    </font>
    <font>
      <sz val="9"/>
      <color indexed="8"/>
      <name val="ＭＳ Ｐゴシック"/>
      <family val="3"/>
    </font>
    <font>
      <sz val="9"/>
      <color indexed="8"/>
      <name val="ＭＳ Ｐ明朝"/>
      <family val="1"/>
    </font>
    <font>
      <sz val="11"/>
      <name val="ＭＳ Ｐゴシック"/>
      <family val="3"/>
    </font>
    <font>
      <b/>
      <sz val="11"/>
      <color indexed="8"/>
      <name val="ＭＳ Ｐ明朝"/>
      <family val="1"/>
    </font>
    <font>
      <sz val="11"/>
      <color indexed="27"/>
      <name val="ＭＳ Ｐ明朝"/>
      <family val="1"/>
    </font>
    <font>
      <sz val="11"/>
      <color indexed="27"/>
      <name val="ＭＳ Ｐゴシック"/>
      <family val="3"/>
    </font>
    <font>
      <sz val="10"/>
      <color indexed="8"/>
      <name val="ＭＳ Ｐゴシック"/>
      <family val="3"/>
    </font>
    <font>
      <b/>
      <sz val="14"/>
      <color indexed="8"/>
      <name val="HG丸ｺﾞｼｯｸM-PRO"/>
      <family val="3"/>
    </font>
    <font>
      <sz val="10"/>
      <color indexed="8"/>
      <name val="Century"/>
      <family val="1"/>
    </font>
    <font>
      <sz val="11"/>
      <color indexed="9"/>
      <name val="Calibri"/>
      <family val="2"/>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明朝"/>
      <family val="1"/>
    </font>
    <font>
      <sz val="10"/>
      <color theme="1"/>
      <name val="ＭＳ 明朝"/>
      <family val="1"/>
    </font>
    <font>
      <sz val="9"/>
      <color theme="1"/>
      <name val="ＭＳ 明朝"/>
      <family val="1"/>
    </font>
    <font>
      <sz val="10"/>
      <color theme="1"/>
      <name val="ＭＳ Ｐ明朝"/>
      <family val="1"/>
    </font>
    <font>
      <sz val="9"/>
      <color theme="1"/>
      <name val="Calibri"/>
      <family val="3"/>
    </font>
    <font>
      <sz val="9"/>
      <color theme="1"/>
      <name val="ＭＳ Ｐ明朝"/>
      <family val="1"/>
    </font>
    <font>
      <sz val="11"/>
      <color rgb="FF000000"/>
      <name val="Calibri"/>
      <family val="3"/>
    </font>
    <font>
      <sz val="11"/>
      <name val="Calibri"/>
      <family val="3"/>
    </font>
    <font>
      <b/>
      <sz val="11"/>
      <color theme="1"/>
      <name val="ＭＳ Ｐ明朝"/>
      <family val="1"/>
    </font>
    <font>
      <sz val="10"/>
      <color theme="1"/>
      <name val="Calibri"/>
      <family val="3"/>
    </font>
    <font>
      <sz val="11"/>
      <color theme="8" tint="0.7999799847602844"/>
      <name val="ＭＳ Ｐ明朝"/>
      <family val="1"/>
    </font>
    <font>
      <sz val="11"/>
      <color theme="8" tint="0.799979984760284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right/>
      <top/>
      <bottom style="thin"/>
    </border>
    <border>
      <left style="thin"/>
      <right style="thin"/>
      <top style="thin"/>
      <bottom style="thin"/>
    </border>
    <border>
      <left style="thin"/>
      <right style="thin"/>
      <top style="hair"/>
      <bottom/>
    </border>
    <border>
      <left style="thin"/>
      <right style="thin"/>
      <top/>
      <bottom style="hair"/>
    </border>
    <border>
      <left style="thin"/>
      <right style="thin"/>
      <top style="dashDot"/>
      <bottom style="thin"/>
    </border>
    <border>
      <left style="thin"/>
      <right style="thin"/>
      <top/>
      <bottom style="dashDot"/>
    </border>
    <border>
      <left style="thin"/>
      <right style="thin"/>
      <top style="thin"/>
      <bottom style="hair"/>
    </border>
    <border>
      <left style="thin"/>
      <right style="thin"/>
      <top style="hair"/>
      <bottom style="thin"/>
    </border>
    <border>
      <left/>
      <right style="thin"/>
      <top/>
      <bottom/>
    </border>
    <border>
      <left style="thin"/>
      <right style="thin"/>
      <top style="thin"/>
      <bottom/>
    </border>
    <border>
      <left style="thin"/>
      <right/>
      <top/>
      <bottom/>
    </border>
    <border>
      <left style="thin"/>
      <right/>
      <top/>
      <bottom style="thin"/>
    </border>
    <border>
      <left/>
      <right style="thin"/>
      <top/>
      <bottom style="thin"/>
    </border>
    <border>
      <left/>
      <right/>
      <top style="thin"/>
      <bottom/>
    </border>
    <border>
      <left style="thin"/>
      <right/>
      <top style="thin"/>
      <bottom/>
    </border>
    <border>
      <left/>
      <right style="thin"/>
      <top style="thin"/>
      <bottom/>
    </border>
    <border>
      <left style="thin"/>
      <right/>
      <top style="thin"/>
      <bottom style="thin"/>
    </border>
    <border>
      <left/>
      <right style="thin"/>
      <top style="thin"/>
      <bottom style="thin"/>
    </border>
    <border>
      <left style="hair"/>
      <right style="hair"/>
      <top>
        <color indexed="63"/>
      </top>
      <bottom style="thin"/>
    </border>
    <border>
      <left style="hair"/>
      <right/>
      <top>
        <color indexed="63"/>
      </top>
      <bottom style="thin"/>
    </border>
    <border>
      <left style="hair"/>
      <right style="hair"/>
      <top style="thin"/>
      <bottom style="thin"/>
    </border>
    <border>
      <left style="hair"/>
      <right style="thin"/>
      <top style="thin"/>
      <bottom style="thin"/>
    </border>
    <border>
      <left/>
      <right style="medium"/>
      <top style="thin"/>
      <bottom style="thin"/>
    </border>
    <border>
      <left/>
      <right/>
      <top style="thin"/>
      <bottom style="thin"/>
    </border>
    <border>
      <left style="thin"/>
      <right style="hair"/>
      <top style="thin"/>
      <bottom style="thin"/>
    </border>
    <border>
      <left style="hair"/>
      <right/>
      <top style="thin"/>
      <bottom style="thin"/>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style="thin"/>
      <right style="hair"/>
      <top>
        <color indexed="63"/>
      </top>
      <bottom style="thin"/>
    </border>
    <border>
      <left style="medium"/>
      <right style="hair"/>
      <top style="medium"/>
      <bottom style="medium"/>
    </border>
    <border>
      <left style="hair"/>
      <right style="medium"/>
      <top style="medium"/>
      <bottom style="medium"/>
    </border>
    <border>
      <left/>
      <right style="hair"/>
      <top style="thin"/>
      <bottom style="thin"/>
    </border>
    <border>
      <left style="medium"/>
      <right>
        <color indexed="63"/>
      </right>
      <top style="medium"/>
      <bottom style="medium"/>
    </border>
    <border>
      <left/>
      <right style="medium"/>
      <top style="medium"/>
      <bottom style="medium"/>
    </border>
    <border>
      <left/>
      <right style="hair"/>
      <top style="thin"/>
      <bottom>
        <color indexed="63"/>
      </bottom>
    </border>
    <border>
      <left style="hair"/>
      <right/>
      <top style="thin"/>
      <bottom>
        <color indexed="63"/>
      </bottom>
    </border>
    <border>
      <left style="thin"/>
      <right style="hair"/>
      <top style="thin"/>
      <bottom>
        <color indexed="63"/>
      </bottom>
    </border>
    <border>
      <left style="medium"/>
      <right/>
      <top style="medium"/>
      <bottom>
        <color indexed="63"/>
      </bottom>
    </border>
    <border>
      <left/>
      <right/>
      <top style="medium"/>
      <bottom>
        <color indexed="63"/>
      </bottom>
    </border>
    <border>
      <left/>
      <right style="medium"/>
      <top style="medium"/>
      <bottom>
        <color indexed="63"/>
      </bottom>
    </border>
    <border>
      <left style="hair"/>
      <right style="hair"/>
      <top style="medium"/>
      <bottom style="medium"/>
    </border>
    <border>
      <left style="hair"/>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border>
    <border>
      <left/>
      <right style="medium"/>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98">
    <xf numFmtId="0" fontId="0" fillId="0" borderId="0" xfId="0" applyFont="1" applyAlignment="1">
      <alignment vertical="center"/>
    </xf>
    <xf numFmtId="0" fontId="52" fillId="0" borderId="0" xfId="0" applyFont="1" applyAlignment="1">
      <alignment vertical="center"/>
    </xf>
    <xf numFmtId="0" fontId="52" fillId="0" borderId="10" xfId="0" applyFont="1" applyFill="1" applyBorder="1" applyAlignment="1">
      <alignment horizontal="right" vertical="center"/>
    </xf>
    <xf numFmtId="0" fontId="52" fillId="0" borderId="11" xfId="0" applyFont="1" applyFill="1" applyBorder="1" applyAlignment="1">
      <alignment horizontal="right" vertical="center"/>
    </xf>
    <xf numFmtId="0" fontId="52" fillId="0" borderId="12" xfId="0" applyFont="1" applyFill="1" applyBorder="1" applyAlignment="1">
      <alignment horizontal="right" vertical="center"/>
    </xf>
    <xf numFmtId="0" fontId="53" fillId="0" borderId="0" xfId="0" applyFont="1" applyAlignment="1">
      <alignment vertical="center"/>
    </xf>
    <xf numFmtId="0" fontId="53" fillId="0" borderId="0" xfId="0" applyFont="1" applyAlignment="1">
      <alignment horizontal="right" vertical="center"/>
    </xf>
    <xf numFmtId="0" fontId="53" fillId="0" borderId="0" xfId="0" applyFont="1" applyFill="1" applyAlignment="1">
      <alignment vertical="center"/>
    </xf>
    <xf numFmtId="0" fontId="53" fillId="0" borderId="0" xfId="0" applyFont="1" applyFill="1" applyAlignment="1">
      <alignment horizontal="right" vertical="center"/>
    </xf>
    <xf numFmtId="0" fontId="53" fillId="0" borderId="13" xfId="0" applyFont="1" applyFill="1" applyBorder="1" applyAlignment="1">
      <alignment vertical="center"/>
    </xf>
    <xf numFmtId="21" fontId="53" fillId="0" borderId="10" xfId="0" applyNumberFormat="1" applyFont="1" applyFill="1" applyBorder="1" applyAlignment="1">
      <alignment horizontal="center" vertical="center"/>
    </xf>
    <xf numFmtId="176" fontId="53" fillId="0" borderId="10" xfId="0" applyNumberFormat="1" applyFont="1" applyFill="1" applyBorder="1" applyAlignment="1">
      <alignment horizontal="center" vertical="center"/>
    </xf>
    <xf numFmtId="0" fontId="53" fillId="0" borderId="14" xfId="0" applyFont="1" applyFill="1" applyBorder="1" applyAlignment="1">
      <alignment horizontal="center" vertical="center"/>
    </xf>
    <xf numFmtId="176" fontId="53" fillId="0" borderId="15" xfId="0" applyNumberFormat="1" applyFont="1" applyFill="1" applyBorder="1" applyAlignment="1">
      <alignment horizontal="center" vertical="center"/>
    </xf>
    <xf numFmtId="0" fontId="53" fillId="0" borderId="16" xfId="0" applyFont="1" applyFill="1" applyBorder="1" applyAlignment="1">
      <alignment horizontal="center" vertical="center"/>
    </xf>
    <xf numFmtId="176" fontId="53" fillId="0" borderId="17" xfId="0" applyNumberFormat="1" applyFont="1" applyFill="1" applyBorder="1" applyAlignment="1">
      <alignment horizontal="center" vertical="center"/>
    </xf>
    <xf numFmtId="0" fontId="53" fillId="0" borderId="11"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19" xfId="0" applyFont="1" applyFill="1" applyBorder="1" applyAlignment="1">
      <alignment horizontal="center" vertical="center" wrapText="1"/>
    </xf>
    <xf numFmtId="0" fontId="52" fillId="0" borderId="20" xfId="0" applyFont="1" applyFill="1" applyBorder="1" applyAlignment="1">
      <alignment horizontal="right" vertical="center"/>
    </xf>
    <xf numFmtId="0" fontId="53" fillId="0" borderId="10" xfId="0" applyFont="1" applyFill="1" applyBorder="1" applyAlignment="1">
      <alignment horizontal="center" vertical="center"/>
    </xf>
    <xf numFmtId="0" fontId="53" fillId="0" borderId="13" xfId="0" applyFont="1" applyFill="1" applyBorder="1" applyAlignment="1">
      <alignment horizontal="center" vertical="center"/>
    </xf>
    <xf numFmtId="38" fontId="52" fillId="0" borderId="13" xfId="48" applyFont="1" applyBorder="1" applyAlignment="1">
      <alignment vertical="center"/>
    </xf>
    <xf numFmtId="38" fontId="52" fillId="6" borderId="13" xfId="48" applyFont="1" applyFill="1" applyBorder="1" applyAlignment="1">
      <alignment vertical="center"/>
    </xf>
    <xf numFmtId="0" fontId="52" fillId="0" borderId="0" xfId="0" applyFont="1" applyFill="1" applyAlignment="1">
      <alignment vertical="center"/>
    </xf>
    <xf numFmtId="0" fontId="52" fillId="0" borderId="0" xfId="0" applyFont="1" applyFill="1" applyAlignment="1">
      <alignment horizontal="right" vertical="center"/>
    </xf>
    <xf numFmtId="0" fontId="52" fillId="0" borderId="0"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3" xfId="0" applyFont="1" applyFill="1" applyBorder="1" applyAlignment="1">
      <alignment horizontal="center" vertical="center" wrapText="1"/>
    </xf>
    <xf numFmtId="0" fontId="52" fillId="0" borderId="21" xfId="0" applyFont="1" applyFill="1" applyBorder="1" applyAlignment="1">
      <alignment vertical="center" wrapText="1"/>
    </xf>
    <xf numFmtId="0" fontId="52" fillId="0" borderId="21" xfId="0" applyFont="1" applyFill="1" applyBorder="1" applyAlignment="1">
      <alignment horizontal="center" vertical="center" wrapText="1"/>
    </xf>
    <xf numFmtId="0" fontId="52" fillId="0" borderId="0" xfId="0" applyFont="1" applyFill="1" applyBorder="1" applyAlignment="1">
      <alignment horizontal="right" vertical="center"/>
    </xf>
    <xf numFmtId="0" fontId="52" fillId="0" borderId="22" xfId="0" applyFont="1" applyFill="1" applyBorder="1" applyAlignment="1">
      <alignment horizontal="right" vertical="center"/>
    </xf>
    <xf numFmtId="0" fontId="52" fillId="0" borderId="11" xfId="0" applyFont="1" applyFill="1" applyBorder="1" applyAlignment="1">
      <alignment vertical="center"/>
    </xf>
    <xf numFmtId="0" fontId="52" fillId="0" borderId="12" xfId="0" applyFont="1" applyFill="1" applyBorder="1" applyAlignment="1">
      <alignment vertical="center"/>
    </xf>
    <xf numFmtId="0" fontId="52" fillId="0" borderId="23" xfId="0" applyFont="1" applyFill="1" applyBorder="1" applyAlignment="1">
      <alignment horizontal="right" vertical="center"/>
    </xf>
    <xf numFmtId="38" fontId="52" fillId="0" borderId="13" xfId="48" applyFont="1" applyFill="1" applyBorder="1" applyAlignment="1">
      <alignment vertical="center"/>
    </xf>
    <xf numFmtId="0" fontId="52" fillId="0" borderId="13" xfId="0" applyFont="1" applyFill="1" applyBorder="1" applyAlignment="1">
      <alignment vertical="center"/>
    </xf>
    <xf numFmtId="0" fontId="52" fillId="0" borderId="0" xfId="0" applyFont="1" applyFill="1" applyAlignment="1">
      <alignment horizontal="left" vertical="center"/>
    </xf>
    <xf numFmtId="0" fontId="54" fillId="0" borderId="11" xfId="0" applyFont="1" applyFill="1" applyBorder="1" applyAlignment="1">
      <alignment horizontal="right" vertical="center"/>
    </xf>
    <xf numFmtId="0" fontId="55" fillId="0" borderId="20" xfId="0" applyFont="1" applyFill="1" applyBorder="1" applyAlignment="1">
      <alignment horizontal="left" vertical="center"/>
    </xf>
    <xf numFmtId="0" fontId="55" fillId="0" borderId="24" xfId="0" applyFont="1" applyFill="1" applyBorder="1" applyAlignment="1">
      <alignment horizontal="left" vertical="center"/>
    </xf>
    <xf numFmtId="0" fontId="53" fillId="0" borderId="12" xfId="0" applyFont="1" applyBorder="1" applyAlignment="1">
      <alignment vertical="center"/>
    </xf>
    <xf numFmtId="0" fontId="53"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177" fontId="53" fillId="6" borderId="13" xfId="0" applyNumberFormat="1" applyFont="1" applyFill="1" applyBorder="1" applyAlignment="1">
      <alignment horizontal="center" vertical="center"/>
    </xf>
    <xf numFmtId="0" fontId="53" fillId="6" borderId="13" xfId="0" applyFont="1" applyFill="1" applyBorder="1" applyAlignment="1">
      <alignment horizontal="center" vertical="center"/>
    </xf>
    <xf numFmtId="177" fontId="53" fillId="0" borderId="16" xfId="0" applyNumberFormat="1" applyFont="1" applyFill="1" applyBorder="1" applyAlignment="1">
      <alignment horizontal="center" vertical="center"/>
    </xf>
    <xf numFmtId="0" fontId="56"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57" fillId="0" borderId="0" xfId="0" applyFont="1" applyBorder="1" applyAlignment="1">
      <alignment vertical="center"/>
    </xf>
    <xf numFmtId="0" fontId="58" fillId="0" borderId="0" xfId="0" applyFont="1" applyFill="1" applyBorder="1" applyAlignment="1">
      <alignment vertical="center"/>
    </xf>
    <xf numFmtId="0" fontId="53" fillId="0" borderId="21"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0" xfId="0" applyFont="1" applyAlignment="1">
      <alignment horizontal="center" vertical="center"/>
    </xf>
    <xf numFmtId="0" fontId="53" fillId="0" borderId="12" xfId="0" applyFont="1" applyBorder="1" applyAlignment="1">
      <alignment horizontal="center" vertical="center"/>
    </xf>
    <xf numFmtId="0" fontId="59" fillId="0" borderId="0" xfId="0" applyFont="1" applyAlignment="1">
      <alignment horizontal="left" vertical="center"/>
    </xf>
    <xf numFmtId="21" fontId="53" fillId="0" borderId="21" xfId="0" applyNumberFormat="1" applyFont="1" applyFill="1" applyBorder="1" applyAlignment="1">
      <alignment horizontal="center" vertical="center"/>
    </xf>
    <xf numFmtId="0" fontId="56" fillId="0" borderId="14" xfId="0" applyFont="1" applyFill="1" applyBorder="1" applyAlignment="1">
      <alignment horizontal="center" vertical="center"/>
    </xf>
    <xf numFmtId="0" fontId="55" fillId="0" borderId="13" xfId="0" applyFont="1" applyFill="1" applyBorder="1" applyAlignment="1">
      <alignment horizontal="right" vertical="center"/>
    </xf>
    <xf numFmtId="0" fontId="54" fillId="0" borderId="10" xfId="0" applyFont="1" applyFill="1" applyBorder="1" applyAlignment="1">
      <alignment vertical="center"/>
    </xf>
    <xf numFmtId="0" fontId="54" fillId="0" borderId="11" xfId="0" applyFont="1" applyFill="1" applyBorder="1" applyAlignment="1">
      <alignment vertical="center"/>
    </xf>
    <xf numFmtId="0" fontId="53" fillId="0" borderId="0" xfId="0" applyFont="1" applyBorder="1" applyAlignment="1">
      <alignment vertical="center"/>
    </xf>
    <xf numFmtId="0" fontId="53" fillId="0" borderId="0" xfId="0" applyFont="1" applyBorder="1" applyAlignment="1">
      <alignment horizontal="center" vertical="center"/>
    </xf>
    <xf numFmtId="0" fontId="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3" fillId="0" borderId="0" xfId="0" applyFont="1" applyFill="1" applyBorder="1" applyAlignment="1">
      <alignment vertical="center"/>
    </xf>
    <xf numFmtId="0" fontId="0" fillId="0" borderId="0" xfId="0" applyFill="1" applyBorder="1" applyAlignment="1">
      <alignment vertical="center"/>
    </xf>
    <xf numFmtId="0" fontId="61" fillId="0" borderId="0" xfId="0" applyFont="1" applyFill="1" applyBorder="1" applyAlignment="1">
      <alignment horizontal="center" vertical="center"/>
    </xf>
    <xf numFmtId="0" fontId="54" fillId="0" borderId="21"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2" fillId="0" borderId="2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25" xfId="0" applyFont="1" applyFill="1" applyBorder="1" applyAlignment="1">
      <alignment vertical="center" wrapText="1"/>
    </xf>
    <xf numFmtId="0" fontId="52" fillId="0" borderId="0" xfId="0" applyFont="1" applyFill="1" applyBorder="1" applyAlignment="1">
      <alignment vertical="center" wrapText="1"/>
    </xf>
    <xf numFmtId="0" fontId="52" fillId="0" borderId="21" xfId="0" applyFont="1" applyFill="1" applyBorder="1" applyAlignment="1">
      <alignment vertical="center" wrapText="1"/>
    </xf>
    <xf numFmtId="0" fontId="52" fillId="0" borderId="10" xfId="0" applyFont="1" applyFill="1" applyBorder="1" applyAlignment="1">
      <alignment vertical="center" wrapText="1"/>
    </xf>
    <xf numFmtId="0" fontId="52" fillId="0" borderId="26"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4" fillId="0" borderId="21" xfId="0" applyFont="1" applyFill="1" applyBorder="1" applyAlignment="1">
      <alignment vertical="center" wrapText="1"/>
    </xf>
    <xf numFmtId="0" fontId="54" fillId="0" borderId="10" xfId="0" applyFont="1" applyFill="1" applyBorder="1" applyAlignment="1">
      <alignment vertical="center" wrapText="1"/>
    </xf>
    <xf numFmtId="0" fontId="52" fillId="0" borderId="28" xfId="0" applyFont="1" applyFill="1" applyBorder="1" applyAlignment="1">
      <alignment horizontal="center" vertical="center"/>
    </xf>
    <xf numFmtId="0" fontId="0" fillId="0" borderId="29" xfId="0" applyFill="1" applyBorder="1" applyAlignment="1">
      <alignment horizontal="center" vertical="center"/>
    </xf>
    <xf numFmtId="38" fontId="52" fillId="0" borderId="13" xfId="48" applyFont="1" applyFill="1" applyBorder="1" applyAlignment="1">
      <alignment horizontal="center" vertical="center"/>
    </xf>
    <xf numFmtId="0" fontId="53" fillId="6" borderId="30" xfId="0" applyFont="1" applyFill="1" applyBorder="1" applyAlignment="1">
      <alignment horizontal="center" vertical="center"/>
    </xf>
    <xf numFmtId="0" fontId="53" fillId="6" borderId="31" xfId="0" applyFont="1" applyFill="1" applyBorder="1" applyAlignment="1">
      <alignment horizontal="center" vertical="center"/>
    </xf>
    <xf numFmtId="0" fontId="56" fillId="0" borderId="0" xfId="0" applyFont="1" applyFill="1" applyBorder="1" applyAlignment="1">
      <alignment vertical="center" wrapText="1"/>
    </xf>
    <xf numFmtId="0" fontId="62" fillId="0" borderId="0" xfId="0" applyFont="1" applyBorder="1" applyAlignment="1">
      <alignment vertical="center"/>
    </xf>
    <xf numFmtId="0" fontId="62" fillId="0" borderId="0" xfId="0" applyFont="1" applyAlignment="1">
      <alignment vertical="center"/>
    </xf>
    <xf numFmtId="0" fontId="53" fillId="0" borderId="32" xfId="0" applyFont="1" applyBorder="1" applyAlignment="1">
      <alignment vertical="center"/>
    </xf>
    <xf numFmtId="0" fontId="53" fillId="0" borderId="33" xfId="0" applyFont="1" applyBorder="1" applyAlignment="1">
      <alignment vertical="center"/>
    </xf>
    <xf numFmtId="0" fontId="53" fillId="0" borderId="28" xfId="0" applyFont="1" applyBorder="1" applyAlignment="1">
      <alignment horizontal="center" vertical="top" wrapText="1"/>
    </xf>
    <xf numFmtId="0" fontId="53" fillId="0" borderId="34" xfId="0" applyFont="1" applyBorder="1" applyAlignment="1">
      <alignment horizontal="center" vertical="top"/>
    </xf>
    <xf numFmtId="0" fontId="53" fillId="0" borderId="28" xfId="0" applyFont="1" applyBorder="1" applyAlignment="1">
      <alignment horizontal="left" vertical="center"/>
    </xf>
    <xf numFmtId="0" fontId="0" fillId="0" borderId="35" xfId="0" applyBorder="1" applyAlignment="1">
      <alignment horizontal="left" vertical="center"/>
    </xf>
    <xf numFmtId="0" fontId="53" fillId="0" borderId="36" xfId="0" applyFont="1" applyBorder="1" applyAlignment="1">
      <alignment horizontal="center" vertical="center"/>
    </xf>
    <xf numFmtId="0" fontId="53" fillId="0" borderId="37" xfId="0" applyFont="1" applyBorder="1" applyAlignment="1">
      <alignment horizontal="center" vertical="center"/>
    </xf>
    <xf numFmtId="0" fontId="53" fillId="0" borderId="38" xfId="0" applyFont="1" applyBorder="1" applyAlignment="1">
      <alignment horizontal="center" vertical="center"/>
    </xf>
    <xf numFmtId="0" fontId="53" fillId="0" borderId="39" xfId="0" applyFont="1" applyBorder="1" applyAlignment="1">
      <alignment horizontal="center" vertical="center"/>
    </xf>
    <xf numFmtId="0" fontId="56" fillId="0" borderId="28" xfId="0" applyFont="1" applyBorder="1" applyAlignment="1">
      <alignment horizontal="left" vertical="center" wrapText="1"/>
    </xf>
    <xf numFmtId="0" fontId="62" fillId="0" borderId="35" xfId="0" applyFont="1" applyBorder="1" applyAlignment="1">
      <alignment horizontal="left" vertical="center"/>
    </xf>
    <xf numFmtId="0" fontId="53" fillId="0" borderId="32" xfId="0" applyFont="1" applyBorder="1" applyAlignment="1">
      <alignment horizontal="center" vertical="center"/>
    </xf>
    <xf numFmtId="0" fontId="53" fillId="0" borderId="33" xfId="0" applyFont="1" applyBorder="1" applyAlignment="1">
      <alignment horizontal="center" vertical="center"/>
    </xf>
    <xf numFmtId="0" fontId="53" fillId="0" borderId="28" xfId="0" applyFont="1" applyBorder="1" applyAlignment="1">
      <alignment horizontal="center" vertical="center"/>
    </xf>
    <xf numFmtId="0" fontId="53" fillId="0" borderId="35" xfId="0" applyFont="1" applyBorder="1" applyAlignment="1">
      <alignment horizontal="center" vertical="center"/>
    </xf>
    <xf numFmtId="0" fontId="53" fillId="6" borderId="40" xfId="0" applyFont="1" applyFill="1" applyBorder="1" applyAlignment="1">
      <alignment horizontal="center" vertical="center"/>
    </xf>
    <xf numFmtId="0" fontId="53" fillId="0" borderId="41" xfId="0" applyFont="1" applyBorder="1" applyAlignment="1">
      <alignment horizontal="center" vertical="center"/>
    </xf>
    <xf numFmtId="0" fontId="53" fillId="0" borderId="31" xfId="0" applyFont="1" applyBorder="1" applyAlignment="1">
      <alignment horizontal="center" vertical="center"/>
    </xf>
    <xf numFmtId="0" fontId="53" fillId="0" borderId="30" xfId="0" applyFont="1" applyBorder="1" applyAlignment="1">
      <alignment horizontal="center" vertical="center"/>
    </xf>
    <xf numFmtId="0" fontId="53" fillId="0" borderId="40" xfId="0" applyFont="1" applyBorder="1" applyAlignment="1">
      <alignment horizontal="center" vertical="center"/>
    </xf>
    <xf numFmtId="0" fontId="53" fillId="0" borderId="28" xfId="0" applyFont="1" applyBorder="1" applyAlignment="1">
      <alignment horizontal="left" vertical="top" wrapText="1"/>
    </xf>
    <xf numFmtId="0" fontId="0" fillId="0" borderId="35" xfId="0" applyBorder="1" applyAlignment="1">
      <alignment horizontal="left" vertical="top"/>
    </xf>
    <xf numFmtId="0" fontId="0" fillId="0" borderId="29" xfId="0" applyBorder="1" applyAlignment="1">
      <alignment horizontal="left" vertical="top"/>
    </xf>
    <xf numFmtId="0" fontId="53" fillId="0" borderId="42" xfId="0" applyFont="1" applyBorder="1" applyAlignment="1">
      <alignment horizontal="center" vertical="center"/>
    </xf>
    <xf numFmtId="0" fontId="53" fillId="0" borderId="43" xfId="0" applyFont="1" applyBorder="1" applyAlignment="1">
      <alignment horizontal="center" vertical="center"/>
    </xf>
    <xf numFmtId="0" fontId="56" fillId="0" borderId="28" xfId="0" applyFont="1" applyBorder="1" applyAlignment="1">
      <alignment horizontal="left" vertical="top" wrapText="1"/>
    </xf>
    <xf numFmtId="0" fontId="62" fillId="0" borderId="35" xfId="0" applyFont="1" applyBorder="1" applyAlignment="1">
      <alignment horizontal="left" vertical="top"/>
    </xf>
    <xf numFmtId="0" fontId="62" fillId="0" borderId="29" xfId="0" applyFont="1" applyBorder="1" applyAlignment="1">
      <alignment horizontal="left" vertical="top"/>
    </xf>
    <xf numFmtId="0" fontId="53" fillId="0" borderId="44" xfId="0" applyFont="1" applyBorder="1" applyAlignment="1">
      <alignment horizontal="center" vertical="top"/>
    </xf>
    <xf numFmtId="0" fontId="53" fillId="0" borderId="45" xfId="0" applyFont="1" applyBorder="1" applyAlignment="1">
      <alignment horizontal="center" vertical="top" wrapText="1"/>
    </xf>
    <xf numFmtId="0" fontId="53" fillId="0" borderId="46" xfId="0" applyFont="1" applyBorder="1" applyAlignment="1">
      <alignment horizontal="center" vertical="top"/>
    </xf>
    <xf numFmtId="0" fontId="53" fillId="0" borderId="47" xfId="0" applyFont="1" applyBorder="1" applyAlignment="1">
      <alignment horizontal="center" vertical="center"/>
    </xf>
    <xf numFmtId="0" fontId="53" fillId="0" borderId="48" xfId="0" applyFont="1" applyBorder="1" applyAlignment="1">
      <alignment horizontal="center" vertical="center"/>
    </xf>
    <xf numFmtId="0" fontId="53" fillId="0" borderId="11" xfId="0" applyFont="1" applyBorder="1" applyAlignment="1">
      <alignment horizontal="center" vertical="center"/>
    </xf>
    <xf numFmtId="0" fontId="53" fillId="0" borderId="13" xfId="0" applyFont="1" applyBorder="1" applyAlignment="1">
      <alignment horizontal="center" vertical="center"/>
    </xf>
    <xf numFmtId="0" fontId="53" fillId="0" borderId="23" xfId="0" applyFont="1" applyBorder="1" applyAlignment="1">
      <alignment horizontal="center" vertical="center"/>
    </xf>
    <xf numFmtId="0" fontId="53" fillId="0" borderId="49" xfId="0" applyFont="1" applyBorder="1" applyAlignment="1">
      <alignment horizontal="center" vertical="center"/>
    </xf>
    <xf numFmtId="0" fontId="53" fillId="0" borderId="44" xfId="0" applyFont="1" applyBorder="1" applyAlignment="1">
      <alignment horizontal="center" vertical="center"/>
    </xf>
    <xf numFmtId="0" fontId="53" fillId="0" borderId="28" xfId="0" applyFont="1" applyBorder="1" applyAlignment="1">
      <alignment vertical="center"/>
    </xf>
    <xf numFmtId="0" fontId="53" fillId="0" borderId="35" xfId="0" applyFont="1" applyBorder="1" applyAlignment="1">
      <alignment vertical="center"/>
    </xf>
    <xf numFmtId="0" fontId="53" fillId="0" borderId="26"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27" xfId="0" applyFont="1" applyBorder="1" applyAlignment="1">
      <alignment horizontal="center" vertical="center"/>
    </xf>
    <xf numFmtId="0" fontId="53" fillId="0" borderId="28" xfId="0" applyFont="1" applyBorder="1" applyAlignment="1">
      <alignment horizontal="center" vertical="center" wrapText="1"/>
    </xf>
    <xf numFmtId="0" fontId="53" fillId="0" borderId="34" xfId="0" applyFont="1" applyBorder="1" applyAlignment="1">
      <alignment horizontal="center" vertical="center"/>
    </xf>
    <xf numFmtId="0" fontId="53" fillId="0" borderId="50" xfId="0" applyFont="1" applyBorder="1" applyAlignment="1">
      <alignment horizontal="center" vertical="center"/>
    </xf>
    <xf numFmtId="0" fontId="53" fillId="0" borderId="51" xfId="0" applyFont="1" applyBorder="1" applyAlignment="1">
      <alignment horizontal="center" vertical="center"/>
    </xf>
    <xf numFmtId="0" fontId="53" fillId="0" borderId="52" xfId="0" applyFont="1" applyBorder="1" applyAlignment="1">
      <alignment horizontal="center" vertical="center"/>
    </xf>
    <xf numFmtId="0" fontId="0" fillId="0" borderId="34" xfId="0" applyBorder="1" applyAlignment="1">
      <alignment horizontal="left" vertical="top"/>
    </xf>
    <xf numFmtId="0" fontId="53" fillId="0" borderId="42" xfId="0" applyFont="1" applyBorder="1" applyAlignment="1">
      <alignment horizontal="center" vertical="top" wrapText="1"/>
    </xf>
    <xf numFmtId="0" fontId="53" fillId="0" borderId="53" xfId="0" applyFont="1" applyBorder="1" applyAlignment="1">
      <alignment horizontal="center" vertical="top"/>
    </xf>
    <xf numFmtId="0" fontId="53" fillId="0" borderId="54" xfId="0" applyFont="1" applyBorder="1" applyAlignment="1">
      <alignment horizontal="center" vertical="top" wrapText="1"/>
    </xf>
    <xf numFmtId="0" fontId="0" fillId="0" borderId="46" xfId="0" applyBorder="1" applyAlignment="1">
      <alignment horizontal="center" vertical="top"/>
    </xf>
    <xf numFmtId="0" fontId="53" fillId="0" borderId="35" xfId="0" applyFont="1" applyBorder="1" applyAlignment="1">
      <alignment vertical="top"/>
    </xf>
    <xf numFmtId="0" fontId="53" fillId="0" borderId="34" xfId="0" applyFont="1" applyBorder="1" applyAlignment="1">
      <alignment vertical="top"/>
    </xf>
    <xf numFmtId="0" fontId="61" fillId="6" borderId="50" xfId="0" applyFont="1" applyFill="1" applyBorder="1" applyAlignment="1">
      <alignment horizontal="center" vertical="center"/>
    </xf>
    <xf numFmtId="0" fontId="61" fillId="6" borderId="51" xfId="0" applyFont="1" applyFill="1" applyBorder="1" applyAlignment="1">
      <alignment horizontal="center" vertical="center"/>
    </xf>
    <xf numFmtId="0" fontId="61" fillId="6" borderId="52" xfId="0" applyFont="1" applyFill="1" applyBorder="1" applyAlignment="1">
      <alignment horizontal="center" vertical="center"/>
    </xf>
    <xf numFmtId="0" fontId="61" fillId="6" borderId="55" xfId="0" applyFont="1" applyFill="1" applyBorder="1" applyAlignment="1">
      <alignment horizontal="center" vertical="center"/>
    </xf>
    <xf numFmtId="0" fontId="61" fillId="6" borderId="0" xfId="0" applyFont="1" applyFill="1" applyBorder="1" applyAlignment="1">
      <alignment horizontal="center" vertical="center"/>
    </xf>
    <xf numFmtId="0" fontId="61" fillId="6" borderId="56" xfId="0" applyFont="1" applyFill="1" applyBorder="1" applyAlignment="1">
      <alignment horizontal="center" vertical="center"/>
    </xf>
    <xf numFmtId="0" fontId="61" fillId="6" borderId="57" xfId="0" applyFont="1" applyFill="1" applyBorder="1" applyAlignment="1">
      <alignment horizontal="center" vertical="center"/>
    </xf>
    <xf numFmtId="0" fontId="61" fillId="6" borderId="58" xfId="0" applyFont="1" applyFill="1" applyBorder="1" applyAlignment="1">
      <alignment horizontal="center" vertical="center"/>
    </xf>
    <xf numFmtId="0" fontId="61" fillId="6" borderId="59" xfId="0" applyFont="1" applyFill="1" applyBorder="1" applyAlignment="1">
      <alignment horizontal="center" vertical="center"/>
    </xf>
    <xf numFmtId="0" fontId="53" fillId="0" borderId="13" xfId="0" applyFont="1" applyBorder="1" applyAlignment="1">
      <alignment vertical="center"/>
    </xf>
    <xf numFmtId="0" fontId="53" fillId="0" borderId="28" xfId="0" applyFont="1" applyBorder="1" applyAlignment="1">
      <alignment vertical="center"/>
    </xf>
    <xf numFmtId="0" fontId="53" fillId="0" borderId="29" xfId="0" applyFont="1" applyBorder="1" applyAlignment="1">
      <alignment vertical="center"/>
    </xf>
    <xf numFmtId="0" fontId="53" fillId="0" borderId="29" xfId="0" applyFont="1" applyBorder="1" applyAlignment="1">
      <alignment horizontal="center" vertical="center"/>
    </xf>
    <xf numFmtId="0" fontId="3" fillId="6" borderId="23" xfId="0" applyFont="1" applyFill="1" applyBorder="1" applyAlignment="1">
      <alignment horizontal="center" vertical="center"/>
    </xf>
    <xf numFmtId="0" fontId="60" fillId="6" borderId="12" xfId="0" applyFont="1" applyFill="1" applyBorder="1" applyAlignment="1">
      <alignment horizontal="center" vertical="center"/>
    </xf>
    <xf numFmtId="0" fontId="0" fillId="0" borderId="35" xfId="0" applyBorder="1" applyAlignment="1">
      <alignment vertical="center"/>
    </xf>
    <xf numFmtId="0" fontId="0" fillId="0" borderId="34" xfId="0" applyBorder="1" applyAlignment="1">
      <alignment vertical="center"/>
    </xf>
    <xf numFmtId="0" fontId="53" fillId="0" borderId="0" xfId="0" applyFont="1" applyAlignment="1">
      <alignment horizontal="center"/>
    </xf>
    <xf numFmtId="0" fontId="0" fillId="0" borderId="0" xfId="0" applyAlignment="1">
      <alignment horizontal="center"/>
    </xf>
    <xf numFmtId="0" fontId="53" fillId="0" borderId="60" xfId="0" applyFont="1" applyBorder="1" applyAlignment="1">
      <alignment horizontal="center" vertical="center"/>
    </xf>
    <xf numFmtId="0" fontId="53" fillId="0" borderId="61" xfId="0" applyFont="1" applyBorder="1" applyAlignment="1">
      <alignment horizontal="center" vertical="center"/>
    </xf>
    <xf numFmtId="0" fontId="53" fillId="0" borderId="62" xfId="0" applyFont="1" applyBorder="1" applyAlignment="1">
      <alignment horizontal="center" vertical="center"/>
    </xf>
    <xf numFmtId="0" fontId="53" fillId="0" borderId="28" xfId="0" applyFont="1" applyBorder="1" applyAlignment="1">
      <alignment vertical="center" wrapText="1"/>
    </xf>
    <xf numFmtId="0" fontId="53" fillId="0" borderId="35" xfId="0" applyFont="1" applyBorder="1" applyAlignment="1">
      <alignment vertical="center" wrapText="1"/>
    </xf>
    <xf numFmtId="0" fontId="53" fillId="0" borderId="34" xfId="0" applyFont="1" applyBorder="1" applyAlignment="1">
      <alignment vertical="center" wrapText="1"/>
    </xf>
    <xf numFmtId="0" fontId="61" fillId="6" borderId="63" xfId="0" applyFont="1" applyFill="1" applyBorder="1" applyAlignment="1">
      <alignment horizontal="center" vertical="center"/>
    </xf>
    <xf numFmtId="0" fontId="61" fillId="6" borderId="13" xfId="0" applyFont="1" applyFill="1" applyBorder="1" applyAlignment="1">
      <alignment horizontal="center" vertical="center"/>
    </xf>
    <xf numFmtId="0" fontId="61" fillId="6" borderId="64" xfId="0" applyFont="1" applyFill="1" applyBorder="1" applyAlignment="1">
      <alignment horizontal="center" vertical="center"/>
    </xf>
    <xf numFmtId="0" fontId="61" fillId="6" borderId="65" xfId="0" applyFont="1" applyFill="1" applyBorder="1" applyAlignment="1">
      <alignment horizontal="center" vertical="center"/>
    </xf>
    <xf numFmtId="0" fontId="61" fillId="6" borderId="66" xfId="0" applyFont="1" applyFill="1" applyBorder="1" applyAlignment="1">
      <alignment horizontal="center" vertical="center"/>
    </xf>
    <xf numFmtId="0" fontId="61" fillId="6" borderId="67" xfId="0" applyFont="1" applyFill="1" applyBorder="1" applyAlignment="1">
      <alignment horizontal="center" vertical="center"/>
    </xf>
    <xf numFmtId="0" fontId="53" fillId="0" borderId="13" xfId="0" applyFont="1" applyBorder="1" applyAlignment="1">
      <alignment vertical="center"/>
    </xf>
    <xf numFmtId="0" fontId="53" fillId="0" borderId="35" xfId="0" applyFont="1" applyBorder="1" applyAlignment="1">
      <alignment vertical="center"/>
    </xf>
    <xf numFmtId="0" fontId="53" fillId="0" borderId="29" xfId="0" applyFont="1" applyBorder="1" applyAlignment="1">
      <alignment vertical="center"/>
    </xf>
    <xf numFmtId="0" fontId="53" fillId="0" borderId="29" xfId="0" applyFont="1" applyBorder="1" applyAlignment="1">
      <alignment vertical="center" wrapText="1"/>
    </xf>
    <xf numFmtId="0" fontId="53" fillId="0" borderId="34" xfId="0" applyFont="1" applyBorder="1" applyAlignment="1">
      <alignment vertical="center"/>
    </xf>
    <xf numFmtId="0" fontId="63" fillId="0" borderId="23" xfId="0" applyFont="1" applyFill="1" applyBorder="1" applyAlignment="1">
      <alignment horizontal="center" vertical="center"/>
    </xf>
    <xf numFmtId="0" fontId="64" fillId="0" borderId="12" xfId="0" applyFont="1" applyFill="1" applyBorder="1" applyAlignment="1">
      <alignment horizontal="center" vertical="center"/>
    </xf>
    <xf numFmtId="0" fontId="61" fillId="6" borderId="68" xfId="0" applyFont="1" applyFill="1" applyBorder="1" applyAlignment="1">
      <alignment horizontal="center" vertical="center"/>
    </xf>
    <xf numFmtId="0" fontId="61" fillId="6" borderId="25" xfId="0" applyFont="1" applyFill="1" applyBorder="1" applyAlignment="1">
      <alignment horizontal="center" vertical="center"/>
    </xf>
    <xf numFmtId="0" fontId="61" fillId="6" borderId="69" xfId="0" applyFont="1" applyFill="1" applyBorder="1" applyAlignment="1">
      <alignment horizontal="center" vertical="center"/>
    </xf>
    <xf numFmtId="0" fontId="53" fillId="0" borderId="0" xfId="0" applyFont="1" applyAlignment="1">
      <alignment horizontal="center" vertical="center"/>
    </xf>
    <xf numFmtId="0" fontId="0" fillId="0" borderId="0" xfId="0" applyFont="1" applyAlignment="1">
      <alignment horizontal="center" vertical="center"/>
    </xf>
    <xf numFmtId="177" fontId="53" fillId="6" borderId="21" xfId="0" applyNumberFormat="1" applyFont="1" applyFill="1" applyBorder="1" applyAlignment="1">
      <alignment horizontal="center" vertical="center"/>
    </xf>
    <xf numFmtId="177" fontId="53" fillId="6" borderId="10" xfId="0" applyNumberFormat="1" applyFont="1" applyFill="1" applyBorder="1" applyAlignment="1">
      <alignment horizontal="center" vertical="center"/>
    </xf>
    <xf numFmtId="177" fontId="53" fillId="6" borderId="11" xfId="0" applyNumberFormat="1" applyFont="1" applyFill="1" applyBorder="1" applyAlignment="1">
      <alignment horizontal="center" vertical="center"/>
    </xf>
    <xf numFmtId="0" fontId="53" fillId="0" borderId="21"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0" xfId="0" applyFont="1" applyFill="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8</xdr:row>
      <xdr:rowOff>0</xdr:rowOff>
    </xdr:from>
    <xdr:to>
      <xdr:col>17</xdr:col>
      <xdr:colOff>0</xdr:colOff>
      <xdr:row>15</xdr:row>
      <xdr:rowOff>9525</xdr:rowOff>
    </xdr:to>
    <xdr:sp>
      <xdr:nvSpPr>
        <xdr:cNvPr id="1" name="直線コネクタ 3"/>
        <xdr:cNvSpPr>
          <a:spLocks/>
        </xdr:cNvSpPr>
      </xdr:nvSpPr>
      <xdr:spPr>
        <a:xfrm flipH="1">
          <a:off x="9010650" y="2190750"/>
          <a:ext cx="676275" cy="3476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561975</xdr:colOff>
      <xdr:row>1</xdr:row>
      <xdr:rowOff>19050</xdr:rowOff>
    </xdr:from>
    <xdr:to>
      <xdr:col>4</xdr:col>
      <xdr:colOff>476250</xdr:colOff>
      <xdr:row>2</xdr:row>
      <xdr:rowOff>285750</xdr:rowOff>
    </xdr:to>
    <xdr:sp>
      <xdr:nvSpPr>
        <xdr:cNvPr id="2" name="テキスト ボックス 7"/>
        <xdr:cNvSpPr txBox="1">
          <a:spLocks noChangeArrowheads="1"/>
        </xdr:cNvSpPr>
      </xdr:nvSpPr>
      <xdr:spPr>
        <a:xfrm>
          <a:off x="1704975" y="190500"/>
          <a:ext cx="1095375" cy="447675"/>
        </a:xfrm>
        <a:prstGeom prst="rect">
          <a:avLst/>
        </a:prstGeom>
        <a:solidFill>
          <a:srgbClr val="FFFFFF"/>
        </a:solidFill>
        <a:ln w="6350" cmpd="sng">
          <a:noFill/>
        </a:ln>
      </xdr:spPr>
      <xdr:txBody>
        <a:bodyPr vertOverflow="clip" wrap="square"/>
        <a:p>
          <a:pPr algn="just">
            <a:defRPr/>
          </a:pPr>
          <a:r>
            <a:rPr lang="en-US" cap="none" sz="1400" b="1" i="0" u="none" baseline="0">
              <a:solidFill>
                <a:srgbClr val="000000"/>
              </a:solidFill>
            </a:rPr>
            <a:t>〔記入例〕</a:t>
          </a:r>
        </a:p>
      </xdr:txBody>
    </xdr:sp>
    <xdr:clientData/>
  </xdr:twoCellAnchor>
  <xdr:twoCellAnchor>
    <xdr:from>
      <xdr:col>0</xdr:col>
      <xdr:colOff>0</xdr:colOff>
      <xdr:row>10</xdr:row>
      <xdr:rowOff>485775</xdr:rowOff>
    </xdr:from>
    <xdr:to>
      <xdr:col>1</xdr:col>
      <xdr:colOff>0</xdr:colOff>
      <xdr:row>12</xdr:row>
      <xdr:rowOff>0</xdr:rowOff>
    </xdr:to>
    <xdr:sp>
      <xdr:nvSpPr>
        <xdr:cNvPr id="3" name="テキスト ボックス 6"/>
        <xdr:cNvSpPr txBox="1">
          <a:spLocks noChangeArrowheads="1"/>
        </xdr:cNvSpPr>
      </xdr:nvSpPr>
      <xdr:spPr>
        <a:xfrm rot="5400000">
          <a:off x="0" y="3657600"/>
          <a:ext cx="180975" cy="504825"/>
        </a:xfrm>
        <a:prstGeom prst="rect">
          <a:avLst/>
        </a:prstGeom>
        <a:noFill/>
        <a:ln w="9525" cmpd="sng">
          <a:noFill/>
        </a:ln>
      </xdr:spPr>
      <xdr:txBody>
        <a:bodyPr vertOverflow="clip" wrap="square"/>
        <a:p>
          <a:pPr algn="l">
            <a:defRPr/>
          </a:pPr>
          <a:r>
            <a:rPr lang="en-US" cap="none" sz="1000" b="0" i="0" u="none" baseline="0">
              <a:solidFill>
                <a:srgbClr val="000000"/>
              </a:solidFill>
            </a:rPr>
            <a:t>77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10</xdr:row>
      <xdr:rowOff>0</xdr:rowOff>
    </xdr:from>
    <xdr:to>
      <xdr:col>10</xdr:col>
      <xdr:colOff>314325</xdr:colOff>
      <xdr:row>10</xdr:row>
      <xdr:rowOff>228600</xdr:rowOff>
    </xdr:to>
    <xdr:sp>
      <xdr:nvSpPr>
        <xdr:cNvPr id="1" name="直線コネクタ 1"/>
        <xdr:cNvSpPr>
          <a:spLocks/>
        </xdr:cNvSpPr>
      </xdr:nvSpPr>
      <xdr:spPr>
        <a:xfrm flipH="1">
          <a:off x="2000250" y="3143250"/>
          <a:ext cx="619125" cy="2286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10</xdr:row>
      <xdr:rowOff>0</xdr:rowOff>
    </xdr:from>
    <xdr:to>
      <xdr:col>20</xdr:col>
      <xdr:colOff>0</xdr:colOff>
      <xdr:row>10</xdr:row>
      <xdr:rowOff>228600</xdr:rowOff>
    </xdr:to>
    <xdr:sp>
      <xdr:nvSpPr>
        <xdr:cNvPr id="2" name="直線コネクタ 2"/>
        <xdr:cNvSpPr>
          <a:spLocks/>
        </xdr:cNvSpPr>
      </xdr:nvSpPr>
      <xdr:spPr>
        <a:xfrm flipH="1">
          <a:off x="2647950" y="3143250"/>
          <a:ext cx="2457450" cy="2286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19</xdr:row>
      <xdr:rowOff>0</xdr:rowOff>
    </xdr:from>
    <xdr:to>
      <xdr:col>20</xdr:col>
      <xdr:colOff>0</xdr:colOff>
      <xdr:row>19</xdr:row>
      <xdr:rowOff>209550</xdr:rowOff>
    </xdr:to>
    <xdr:sp>
      <xdr:nvSpPr>
        <xdr:cNvPr id="3" name="直線コネクタ 3"/>
        <xdr:cNvSpPr>
          <a:spLocks/>
        </xdr:cNvSpPr>
      </xdr:nvSpPr>
      <xdr:spPr>
        <a:xfrm flipH="1">
          <a:off x="2647950" y="6143625"/>
          <a:ext cx="2457450" cy="209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28</xdr:row>
      <xdr:rowOff>0</xdr:rowOff>
    </xdr:from>
    <xdr:to>
      <xdr:col>20</xdr:col>
      <xdr:colOff>0</xdr:colOff>
      <xdr:row>28</xdr:row>
      <xdr:rowOff>209550</xdr:rowOff>
    </xdr:to>
    <xdr:sp>
      <xdr:nvSpPr>
        <xdr:cNvPr id="4" name="直線コネクタ 4"/>
        <xdr:cNvSpPr>
          <a:spLocks/>
        </xdr:cNvSpPr>
      </xdr:nvSpPr>
      <xdr:spPr>
        <a:xfrm flipH="1">
          <a:off x="2647950" y="9124950"/>
          <a:ext cx="2457450" cy="209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40</xdr:row>
      <xdr:rowOff>0</xdr:rowOff>
    </xdr:from>
    <xdr:to>
      <xdr:col>20</xdr:col>
      <xdr:colOff>0</xdr:colOff>
      <xdr:row>40</xdr:row>
      <xdr:rowOff>209550</xdr:rowOff>
    </xdr:to>
    <xdr:sp>
      <xdr:nvSpPr>
        <xdr:cNvPr id="5" name="直線コネクタ 5"/>
        <xdr:cNvSpPr>
          <a:spLocks/>
        </xdr:cNvSpPr>
      </xdr:nvSpPr>
      <xdr:spPr>
        <a:xfrm flipH="1">
          <a:off x="2647950" y="11801475"/>
          <a:ext cx="2457450" cy="209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40</xdr:row>
      <xdr:rowOff>0</xdr:rowOff>
    </xdr:from>
    <xdr:to>
      <xdr:col>20</xdr:col>
      <xdr:colOff>0</xdr:colOff>
      <xdr:row>40</xdr:row>
      <xdr:rowOff>209550</xdr:rowOff>
    </xdr:to>
    <xdr:sp>
      <xdr:nvSpPr>
        <xdr:cNvPr id="6" name="直線コネクタ 6"/>
        <xdr:cNvSpPr>
          <a:spLocks/>
        </xdr:cNvSpPr>
      </xdr:nvSpPr>
      <xdr:spPr>
        <a:xfrm flipH="1">
          <a:off x="2647950" y="11801475"/>
          <a:ext cx="2457450" cy="209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53</xdr:row>
      <xdr:rowOff>19050</xdr:rowOff>
    </xdr:from>
    <xdr:to>
      <xdr:col>15</xdr:col>
      <xdr:colOff>228600</xdr:colOff>
      <xdr:row>54</xdr:row>
      <xdr:rowOff>9525</xdr:rowOff>
    </xdr:to>
    <xdr:sp>
      <xdr:nvSpPr>
        <xdr:cNvPr id="7" name="直線コネクタ 7"/>
        <xdr:cNvSpPr>
          <a:spLocks/>
        </xdr:cNvSpPr>
      </xdr:nvSpPr>
      <xdr:spPr>
        <a:xfrm flipH="1">
          <a:off x="3457575" y="18888075"/>
          <a:ext cx="438150" cy="1019175"/>
        </a:xfrm>
        <a:prstGeom prst="line">
          <a:avLst/>
        </a:prstGeom>
        <a:noFill/>
        <a:ln w="9525"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54</xdr:row>
      <xdr:rowOff>9525</xdr:rowOff>
    </xdr:from>
    <xdr:to>
      <xdr:col>16</xdr:col>
      <xdr:colOff>9525</xdr:colOff>
      <xdr:row>55</xdr:row>
      <xdr:rowOff>0</xdr:rowOff>
    </xdr:to>
    <xdr:sp>
      <xdr:nvSpPr>
        <xdr:cNvPr id="8" name="直線コネクタ 8"/>
        <xdr:cNvSpPr>
          <a:spLocks/>
        </xdr:cNvSpPr>
      </xdr:nvSpPr>
      <xdr:spPr>
        <a:xfrm flipH="1">
          <a:off x="3457575" y="19907250"/>
          <a:ext cx="457200" cy="209550"/>
        </a:xfrm>
        <a:prstGeom prst="line">
          <a:avLst/>
        </a:prstGeom>
        <a:noFill/>
        <a:ln w="9525"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0</xdr:colOff>
      <xdr:row>53</xdr:row>
      <xdr:rowOff>0</xdr:rowOff>
    </xdr:from>
    <xdr:to>
      <xdr:col>19</xdr:col>
      <xdr:colOff>466725</xdr:colOff>
      <xdr:row>54</xdr:row>
      <xdr:rowOff>9525</xdr:rowOff>
    </xdr:to>
    <xdr:sp>
      <xdr:nvSpPr>
        <xdr:cNvPr id="9" name="直線コネクタ 9"/>
        <xdr:cNvSpPr>
          <a:spLocks/>
        </xdr:cNvSpPr>
      </xdr:nvSpPr>
      <xdr:spPr>
        <a:xfrm flipH="1">
          <a:off x="4381500" y="18869025"/>
          <a:ext cx="704850" cy="1038225"/>
        </a:xfrm>
        <a:prstGeom prst="line">
          <a:avLst/>
        </a:prstGeom>
        <a:noFill/>
        <a:ln w="9525"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28575</xdr:colOff>
      <xdr:row>50</xdr:row>
      <xdr:rowOff>28575</xdr:rowOff>
    </xdr:from>
    <xdr:to>
      <xdr:col>18</xdr:col>
      <xdr:colOff>9525</xdr:colOff>
      <xdr:row>51</xdr:row>
      <xdr:rowOff>9525</xdr:rowOff>
    </xdr:to>
    <xdr:sp>
      <xdr:nvSpPr>
        <xdr:cNvPr id="10" name="直線コネクタ 11"/>
        <xdr:cNvSpPr>
          <a:spLocks/>
        </xdr:cNvSpPr>
      </xdr:nvSpPr>
      <xdr:spPr>
        <a:xfrm flipH="1">
          <a:off x="3933825" y="16754475"/>
          <a:ext cx="457200" cy="1504950"/>
        </a:xfrm>
        <a:prstGeom prst="line">
          <a:avLst/>
        </a:prstGeom>
        <a:noFill/>
        <a:ln w="9525"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190500</xdr:colOff>
      <xdr:row>0</xdr:row>
      <xdr:rowOff>66675</xdr:rowOff>
    </xdr:from>
    <xdr:to>
      <xdr:col>12</xdr:col>
      <xdr:colOff>66675</xdr:colOff>
      <xdr:row>2</xdr:row>
      <xdr:rowOff>85725</xdr:rowOff>
    </xdr:to>
    <xdr:sp>
      <xdr:nvSpPr>
        <xdr:cNvPr id="11" name="テキスト ボックス 7"/>
        <xdr:cNvSpPr txBox="1">
          <a:spLocks noChangeArrowheads="1"/>
        </xdr:cNvSpPr>
      </xdr:nvSpPr>
      <xdr:spPr>
        <a:xfrm>
          <a:off x="1933575" y="66675"/>
          <a:ext cx="1085850" cy="438150"/>
        </a:xfrm>
        <a:prstGeom prst="rect">
          <a:avLst/>
        </a:prstGeom>
        <a:solidFill>
          <a:srgbClr val="FFFFFF"/>
        </a:solidFill>
        <a:ln w="6350" cmpd="sng">
          <a:noFill/>
        </a:ln>
      </xdr:spPr>
      <xdr:txBody>
        <a:bodyPr vertOverflow="clip" wrap="square"/>
        <a:p>
          <a:pPr algn="just">
            <a:defRPr/>
          </a:pPr>
          <a:r>
            <a:rPr lang="en-US" cap="none" sz="1400" b="1" i="0" u="none" baseline="0">
              <a:solidFill>
                <a:srgbClr val="000000"/>
              </a:solidFill>
            </a:rPr>
            <a:t>〔記入例〕</a:t>
          </a:r>
        </a:p>
      </xdr:txBody>
    </xdr:sp>
    <xdr:clientData/>
  </xdr:twoCellAnchor>
  <xdr:twoCellAnchor>
    <xdr:from>
      <xdr:col>15</xdr:col>
      <xdr:colOff>28575</xdr:colOff>
      <xdr:row>9</xdr:row>
      <xdr:rowOff>104775</xdr:rowOff>
    </xdr:from>
    <xdr:to>
      <xdr:col>21</xdr:col>
      <xdr:colOff>238125</xdr:colOff>
      <xdr:row>10</xdr:row>
      <xdr:rowOff>57150</xdr:rowOff>
    </xdr:to>
    <xdr:sp>
      <xdr:nvSpPr>
        <xdr:cNvPr id="12" name="角丸四角形吹き出し 16"/>
        <xdr:cNvSpPr>
          <a:spLocks/>
        </xdr:cNvSpPr>
      </xdr:nvSpPr>
      <xdr:spPr>
        <a:xfrm>
          <a:off x="3695700" y="2828925"/>
          <a:ext cx="1885950" cy="371475"/>
        </a:xfrm>
        <a:prstGeom prst="wedgeRoundRectCallout">
          <a:avLst>
            <a:gd name="adj1" fmla="val 41055"/>
            <a:gd name="adj2" fmla="val -173791"/>
          </a:avLst>
        </a:prstGeom>
        <a:solidFill>
          <a:srgbClr val="FFFFFF"/>
        </a:solidFill>
        <a:ln w="12700" cmpd="sng">
          <a:solidFill>
            <a:srgbClr val="4F81BD"/>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33</a:t>
          </a:r>
        </a:p>
      </xdr:txBody>
    </xdr:sp>
    <xdr:clientData/>
  </xdr:twoCellAnchor>
  <xdr:twoCellAnchor>
    <xdr:from>
      <xdr:col>15</xdr:col>
      <xdr:colOff>38100</xdr:colOff>
      <xdr:row>9</xdr:row>
      <xdr:rowOff>171450</xdr:rowOff>
    </xdr:from>
    <xdr:to>
      <xdr:col>22</xdr:col>
      <xdr:colOff>9525</xdr:colOff>
      <xdr:row>10</xdr:row>
      <xdr:rowOff>19050</xdr:rowOff>
    </xdr:to>
    <xdr:sp>
      <xdr:nvSpPr>
        <xdr:cNvPr id="13" name="テキスト ボックス 18"/>
        <xdr:cNvSpPr txBox="1">
          <a:spLocks noChangeArrowheads="1"/>
        </xdr:cNvSpPr>
      </xdr:nvSpPr>
      <xdr:spPr>
        <a:xfrm>
          <a:off x="3705225" y="2895600"/>
          <a:ext cx="18859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自動計算（窓口数</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１０ポイント）</a:t>
          </a:r>
        </a:p>
      </xdr:txBody>
    </xdr:sp>
    <xdr:clientData/>
  </xdr:twoCellAnchor>
  <xdr:twoCellAnchor>
    <xdr:from>
      <xdr:col>15</xdr:col>
      <xdr:colOff>19050</xdr:colOff>
      <xdr:row>17</xdr:row>
      <xdr:rowOff>276225</xdr:rowOff>
    </xdr:from>
    <xdr:to>
      <xdr:col>22</xdr:col>
      <xdr:colOff>123825</xdr:colOff>
      <xdr:row>19</xdr:row>
      <xdr:rowOff>57150</xdr:rowOff>
    </xdr:to>
    <xdr:sp>
      <xdr:nvSpPr>
        <xdr:cNvPr id="14" name="角丸四角形吹き出し 19"/>
        <xdr:cNvSpPr>
          <a:spLocks/>
        </xdr:cNvSpPr>
      </xdr:nvSpPr>
      <xdr:spPr>
        <a:xfrm>
          <a:off x="3686175" y="5581650"/>
          <a:ext cx="2019300" cy="619125"/>
        </a:xfrm>
        <a:prstGeom prst="wedgeRoundRectCallout">
          <a:avLst>
            <a:gd name="adj1" fmla="val 31796"/>
            <a:gd name="adj2" fmla="val -91185"/>
          </a:avLst>
        </a:prstGeom>
        <a:solidFill>
          <a:srgbClr val="FFFFFF"/>
        </a:solidFill>
        <a:ln w="127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114300</xdr:colOff>
      <xdr:row>17</xdr:row>
      <xdr:rowOff>333375</xdr:rowOff>
    </xdr:from>
    <xdr:to>
      <xdr:col>22</xdr:col>
      <xdr:colOff>180975</xdr:colOff>
      <xdr:row>19</xdr:row>
      <xdr:rowOff>190500</xdr:rowOff>
    </xdr:to>
    <xdr:sp>
      <xdr:nvSpPr>
        <xdr:cNvPr id="15" name="テキスト ボックス 20"/>
        <xdr:cNvSpPr txBox="1">
          <a:spLocks noChangeArrowheads="1"/>
        </xdr:cNvSpPr>
      </xdr:nvSpPr>
      <xdr:spPr>
        <a:xfrm>
          <a:off x="3781425" y="5638800"/>
          <a:ext cx="1981200" cy="695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自動計算（取組数</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５ポイント）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ただし、上限が５取組なので、６以上の取組数でも２５ポイントと計算</a:t>
          </a:r>
          <a:r>
            <a:rPr lang="en-US" cap="none" sz="1000" b="0" i="0" u="none" baseline="0">
              <a:solidFill>
                <a:srgbClr val="000000"/>
              </a:solidFill>
              <a:latin typeface="Calibri"/>
              <a:ea typeface="Calibri"/>
              <a:cs typeface="Calibri"/>
            </a:rPr>
            <a:t>
</a:t>
          </a:r>
        </a:p>
      </xdr:txBody>
    </xdr:sp>
    <xdr:clientData/>
  </xdr:twoCellAnchor>
  <xdr:twoCellAnchor>
    <xdr:from>
      <xdr:col>14</xdr:col>
      <xdr:colOff>152400</xdr:colOff>
      <xdr:row>26</xdr:row>
      <xdr:rowOff>295275</xdr:rowOff>
    </xdr:from>
    <xdr:to>
      <xdr:col>22</xdr:col>
      <xdr:colOff>152400</xdr:colOff>
      <xdr:row>28</xdr:row>
      <xdr:rowOff>76200</xdr:rowOff>
    </xdr:to>
    <xdr:sp>
      <xdr:nvSpPr>
        <xdr:cNvPr id="16" name="角丸四角形吹き出し 21"/>
        <xdr:cNvSpPr>
          <a:spLocks/>
        </xdr:cNvSpPr>
      </xdr:nvSpPr>
      <xdr:spPr>
        <a:xfrm>
          <a:off x="3581400" y="8582025"/>
          <a:ext cx="2152650" cy="619125"/>
        </a:xfrm>
        <a:prstGeom prst="wedgeRoundRectCallout">
          <a:avLst>
            <a:gd name="adj1" fmla="val 31796"/>
            <a:gd name="adj2" fmla="val -91185"/>
          </a:avLst>
        </a:prstGeom>
        <a:solidFill>
          <a:srgbClr val="FFFFFF"/>
        </a:solidFill>
        <a:ln w="127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19050</xdr:colOff>
      <xdr:row>26</xdr:row>
      <xdr:rowOff>352425</xdr:rowOff>
    </xdr:from>
    <xdr:to>
      <xdr:col>22</xdr:col>
      <xdr:colOff>66675</xdr:colOff>
      <xdr:row>29</xdr:row>
      <xdr:rowOff>0</xdr:rowOff>
    </xdr:to>
    <xdr:sp>
      <xdr:nvSpPr>
        <xdr:cNvPr id="17" name="テキスト ボックス 22"/>
        <xdr:cNvSpPr txBox="1">
          <a:spLocks noChangeArrowheads="1"/>
        </xdr:cNvSpPr>
      </xdr:nvSpPr>
      <xdr:spPr>
        <a:xfrm>
          <a:off x="3686175" y="8639175"/>
          <a:ext cx="1962150" cy="695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自動計算（人数</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５ポイント）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ただし、上限５名なので、６人以上</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でも２５ポイントと計算</a:t>
          </a:r>
          <a:r>
            <a:rPr lang="en-US" cap="none" sz="1000" b="0" i="0" u="none" baseline="0">
              <a:solidFill>
                <a:srgbClr val="000000"/>
              </a:solidFill>
              <a:latin typeface="Calibri"/>
              <a:ea typeface="Calibri"/>
              <a:cs typeface="Calibri"/>
            </a:rPr>
            <a:t>
</a:t>
          </a:r>
        </a:p>
      </xdr:txBody>
    </xdr:sp>
    <xdr:clientData/>
  </xdr:twoCellAnchor>
  <xdr:twoCellAnchor>
    <xdr:from>
      <xdr:col>15</xdr:col>
      <xdr:colOff>57150</xdr:colOff>
      <xdr:row>39</xdr:row>
      <xdr:rowOff>209550</xdr:rowOff>
    </xdr:from>
    <xdr:to>
      <xdr:col>22</xdr:col>
      <xdr:colOff>161925</xdr:colOff>
      <xdr:row>41</xdr:row>
      <xdr:rowOff>47625</xdr:rowOff>
    </xdr:to>
    <xdr:sp>
      <xdr:nvSpPr>
        <xdr:cNvPr id="18" name="角丸四角形吹き出し 25"/>
        <xdr:cNvSpPr>
          <a:spLocks/>
        </xdr:cNvSpPr>
      </xdr:nvSpPr>
      <xdr:spPr>
        <a:xfrm>
          <a:off x="3724275" y="11801475"/>
          <a:ext cx="2019300" cy="257175"/>
        </a:xfrm>
        <a:prstGeom prst="wedgeRoundRectCallout">
          <a:avLst>
            <a:gd name="adj1" fmla="val 32962"/>
            <a:gd name="adj2" fmla="val -105416"/>
          </a:avLst>
        </a:prstGeom>
        <a:solidFill>
          <a:srgbClr val="FFFFFF"/>
        </a:solidFill>
        <a:ln w="127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123825</xdr:colOff>
      <xdr:row>39</xdr:row>
      <xdr:rowOff>209550</xdr:rowOff>
    </xdr:from>
    <xdr:to>
      <xdr:col>22</xdr:col>
      <xdr:colOff>133350</xdr:colOff>
      <xdr:row>40</xdr:row>
      <xdr:rowOff>209550</xdr:rowOff>
    </xdr:to>
    <xdr:sp>
      <xdr:nvSpPr>
        <xdr:cNvPr id="19" name="テキスト ボックス 26"/>
        <xdr:cNvSpPr txBox="1">
          <a:spLocks noChangeArrowheads="1"/>
        </xdr:cNvSpPr>
      </xdr:nvSpPr>
      <xdr:spPr>
        <a:xfrm>
          <a:off x="3790950" y="11801475"/>
          <a:ext cx="1924050" cy="2095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自動計算（事案数</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１０ポイント）</a:t>
          </a:r>
        </a:p>
      </xdr:txBody>
    </xdr:sp>
    <xdr:clientData/>
  </xdr:twoCellAnchor>
  <xdr:twoCellAnchor>
    <xdr:from>
      <xdr:col>4</xdr:col>
      <xdr:colOff>219075</xdr:colOff>
      <xdr:row>56</xdr:row>
      <xdr:rowOff>28575</xdr:rowOff>
    </xdr:from>
    <xdr:to>
      <xdr:col>22</xdr:col>
      <xdr:colOff>180975</xdr:colOff>
      <xdr:row>57</xdr:row>
      <xdr:rowOff>133350</xdr:rowOff>
    </xdr:to>
    <xdr:sp>
      <xdr:nvSpPr>
        <xdr:cNvPr id="20" name="線吹き出し 1 (枠付き) 39"/>
        <xdr:cNvSpPr>
          <a:spLocks/>
        </xdr:cNvSpPr>
      </xdr:nvSpPr>
      <xdr:spPr>
        <a:xfrm>
          <a:off x="1009650" y="20669250"/>
          <a:ext cx="4752975" cy="266700"/>
        </a:xfrm>
        <a:prstGeom prst="borderCallout1">
          <a:avLst>
            <a:gd name="adj1" fmla="val 44791"/>
            <a:gd name="adj2" fmla="val -1564967"/>
            <a:gd name="adj3" fmla="val 48384"/>
            <a:gd name="adj4" fmla="val -54662"/>
          </a:avLst>
        </a:prstGeom>
        <a:solidFill>
          <a:srgbClr val="FFFFFF"/>
        </a:solidFill>
        <a:ln w="12700" cmpd="sng">
          <a:solidFill>
            <a:srgbClr val="4F81BD"/>
          </a:solidFill>
          <a:headEnd type="none"/>
          <a:tailEnd type="none"/>
        </a:ln>
      </xdr:spPr>
      <xdr:txBody>
        <a:bodyPr vertOverflow="clip" wrap="square"/>
        <a:p>
          <a:pPr algn="l">
            <a:defRPr/>
          </a:pPr>
          <a:r>
            <a:rPr lang="en-US" cap="none" sz="1000" b="0" i="0" u="none" baseline="0">
              <a:solidFill>
                <a:srgbClr val="000000"/>
              </a:solidFill>
            </a:rPr>
            <a:t>自動計算（５取組</a:t>
          </a:r>
          <a:r>
            <a:rPr lang="en-US" cap="none" sz="1000" b="0" i="0" u="none" baseline="0">
              <a:solidFill>
                <a:srgbClr val="000000"/>
              </a:solidFill>
            </a:rPr>
            <a:t>×</a:t>
          </a:r>
          <a:r>
            <a:rPr lang="en-US" cap="none" sz="1000" b="0" i="0" u="none" baseline="0">
              <a:solidFill>
                <a:srgbClr val="000000"/>
              </a:solidFill>
            </a:rPr>
            <a:t>５ポイント　＋　２取組</a:t>
          </a:r>
          <a:r>
            <a:rPr lang="en-US" cap="none" sz="1000" b="0" i="0" u="none" baseline="0">
              <a:solidFill>
                <a:srgbClr val="000000"/>
              </a:solidFill>
            </a:rPr>
            <a:t>〔</a:t>
          </a:r>
          <a:r>
            <a:rPr lang="en-US" cap="none" sz="1000" b="0" i="0" u="none" baseline="0">
              <a:solidFill>
                <a:srgbClr val="000000"/>
              </a:solidFill>
            </a:rPr>
            <a:t>すべての分野で取組み</a:t>
          </a:r>
          <a:r>
            <a:rPr lang="en-US" cap="none" sz="1000" b="0" i="0" u="none" baseline="0">
              <a:solidFill>
                <a:srgbClr val="000000"/>
              </a:solidFill>
            </a:rPr>
            <a:t>〕×</a:t>
          </a:r>
          <a:r>
            <a:rPr lang="en-US" cap="none" sz="1000" b="0" i="0" u="none" baseline="0">
              <a:solidFill>
                <a:srgbClr val="000000"/>
              </a:solidFill>
            </a:rPr>
            <a:t>１０ポイント）</a:t>
          </a:r>
          <a:r>
            <a:rPr lang="en-US" cap="none" sz="1000" b="0" i="0" u="none" baseline="0">
              <a:solidFill>
                <a:srgbClr val="000000"/>
              </a:solidFill>
              <a:latin typeface="Calibri"/>
              <a:ea typeface="Calibri"/>
              <a:cs typeface="Calibri"/>
            </a:rPr>
            <a:t>
</a:t>
          </a:r>
        </a:p>
      </xdr:txBody>
    </xdr:sp>
    <xdr:clientData/>
  </xdr:twoCellAnchor>
  <xdr:twoCellAnchor>
    <xdr:from>
      <xdr:col>1</xdr:col>
      <xdr:colOff>104775</xdr:colOff>
      <xdr:row>50</xdr:row>
      <xdr:rowOff>533400</xdr:rowOff>
    </xdr:from>
    <xdr:to>
      <xdr:col>13</xdr:col>
      <xdr:colOff>57150</xdr:colOff>
      <xdr:row>50</xdr:row>
      <xdr:rowOff>1428750</xdr:rowOff>
    </xdr:to>
    <xdr:sp>
      <xdr:nvSpPr>
        <xdr:cNvPr id="21" name="フローチャート : 代替処理 13"/>
        <xdr:cNvSpPr>
          <a:spLocks/>
        </xdr:cNvSpPr>
      </xdr:nvSpPr>
      <xdr:spPr>
        <a:xfrm>
          <a:off x="180975" y="17259300"/>
          <a:ext cx="3067050" cy="895350"/>
        </a:xfrm>
        <a:prstGeom prst="flowChartAlternateProcess">
          <a:avLst/>
        </a:prstGeom>
        <a:solidFill>
          <a:srgbClr val="FFFFFF"/>
        </a:solidFill>
        <a:ln w="12700" cmpd="sng">
          <a:solidFill>
            <a:srgbClr val="4F81BD"/>
          </a:solidFill>
          <a:headEnd type="none"/>
          <a:tailEnd type="none"/>
        </a:ln>
      </xdr:spPr>
      <xdr:txBody>
        <a:bodyPr vertOverflow="clip" wrap="square" anchor="ctr"/>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rPr>
            <a:t>⑦－１については、すべての分野で取組む場合のみ、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ポイント算定の対象となります。「事業開始年度」の欄</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には、すべての分野で取組みを開始した年度を記入</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してください。</a:t>
          </a:r>
        </a:p>
      </xdr:txBody>
    </xdr:sp>
    <xdr:clientData/>
  </xdr:twoCellAnchor>
  <xdr:twoCellAnchor>
    <xdr:from>
      <xdr:col>1</xdr:col>
      <xdr:colOff>85725</xdr:colOff>
      <xdr:row>44</xdr:row>
      <xdr:rowOff>381000</xdr:rowOff>
    </xdr:from>
    <xdr:to>
      <xdr:col>13</xdr:col>
      <xdr:colOff>76200</xdr:colOff>
      <xdr:row>44</xdr:row>
      <xdr:rowOff>1295400</xdr:rowOff>
    </xdr:to>
    <xdr:sp>
      <xdr:nvSpPr>
        <xdr:cNvPr id="22" name="フローチャート : 代替処理 27"/>
        <xdr:cNvSpPr>
          <a:spLocks/>
        </xdr:cNvSpPr>
      </xdr:nvSpPr>
      <xdr:spPr>
        <a:xfrm>
          <a:off x="161925" y="13144500"/>
          <a:ext cx="3105150" cy="914400"/>
        </a:xfrm>
        <a:prstGeom prst="flowChartAlternateProcess">
          <a:avLst/>
        </a:prstGeom>
        <a:solidFill>
          <a:srgbClr val="FFFFFF"/>
        </a:solidFill>
        <a:ln w="12700" cmpd="sng">
          <a:solidFill>
            <a:srgbClr val="4F81BD"/>
          </a:solidFill>
          <a:headEnd type="none"/>
          <a:tailEnd type="none"/>
        </a:ln>
      </xdr:spPr>
      <xdr:txBody>
        <a:bodyPr vertOverflow="clip" wrap="square" anchor="ctr"/>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rPr>
            <a:t>取組みを行っている場合は、「取組状況」の欄に○を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記入し、「事業開始年度」の欄に、メニュー内で最も</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古い取組みの開始年度を記入してください。</a:t>
          </a:r>
        </a:p>
      </xdr:txBody>
    </xdr:sp>
    <xdr:clientData/>
  </xdr:twoCellAnchor>
  <xdr:twoCellAnchor>
    <xdr:from>
      <xdr:col>1</xdr:col>
      <xdr:colOff>104775</xdr:colOff>
      <xdr:row>47</xdr:row>
      <xdr:rowOff>466725</xdr:rowOff>
    </xdr:from>
    <xdr:to>
      <xdr:col>13</xdr:col>
      <xdr:colOff>95250</xdr:colOff>
      <xdr:row>47</xdr:row>
      <xdr:rowOff>1371600</xdr:rowOff>
    </xdr:to>
    <xdr:sp>
      <xdr:nvSpPr>
        <xdr:cNvPr id="23" name="フローチャート : 代替処理 30"/>
        <xdr:cNvSpPr>
          <a:spLocks/>
        </xdr:cNvSpPr>
      </xdr:nvSpPr>
      <xdr:spPr>
        <a:xfrm>
          <a:off x="180975" y="15182850"/>
          <a:ext cx="3105150" cy="904875"/>
        </a:xfrm>
        <a:prstGeom prst="flowChartAlternateProcess">
          <a:avLst/>
        </a:prstGeom>
        <a:solidFill>
          <a:srgbClr val="FFFFFF"/>
        </a:solidFill>
        <a:ln w="12700" cmpd="sng">
          <a:solidFill>
            <a:srgbClr val="4F81BD"/>
          </a:solidFill>
          <a:headEnd type="none"/>
          <a:tailEnd type="none"/>
        </a:ln>
      </xdr:spPr>
      <xdr:txBody>
        <a:bodyPr vertOverflow="clip" wrap="square" anchor="ctr"/>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rPr>
            <a:t>すべての分野で取組みを行っている場合は、「すべて</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の分野で取組」の欄に○を記入し、「事業開始年度」</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の欄に、メニュー内で最も古い取組みの開始年度を</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記入してください。</a:t>
          </a:r>
        </a:p>
      </xdr:txBody>
    </xdr:sp>
    <xdr:clientData/>
  </xdr:twoCellAnchor>
  <xdr:twoCellAnchor>
    <xdr:from>
      <xdr:col>1</xdr:col>
      <xdr:colOff>133350</xdr:colOff>
      <xdr:row>53</xdr:row>
      <xdr:rowOff>428625</xdr:rowOff>
    </xdr:from>
    <xdr:to>
      <xdr:col>13</xdr:col>
      <xdr:colOff>85725</xdr:colOff>
      <xdr:row>53</xdr:row>
      <xdr:rowOff>981075</xdr:rowOff>
    </xdr:to>
    <xdr:sp>
      <xdr:nvSpPr>
        <xdr:cNvPr id="24" name="フローチャート : 代替処理 29"/>
        <xdr:cNvSpPr>
          <a:spLocks/>
        </xdr:cNvSpPr>
      </xdr:nvSpPr>
      <xdr:spPr>
        <a:xfrm>
          <a:off x="209550" y="19297650"/>
          <a:ext cx="3067050" cy="552450"/>
        </a:xfrm>
        <a:prstGeom prst="flowChartAlternateProcess">
          <a:avLst/>
        </a:prstGeom>
        <a:solidFill>
          <a:srgbClr val="FFFFFF"/>
        </a:solidFill>
        <a:ln w="12700" cmpd="sng">
          <a:solidFill>
            <a:srgbClr val="4F81BD"/>
          </a:solidFill>
          <a:headEnd type="none"/>
          <a:tailEnd type="none"/>
        </a:ln>
      </xdr:spPr>
      <xdr:txBody>
        <a:bodyPr vertOverflow="clip" wrap="square" anchor="ctr"/>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rPr>
            <a:t>⑨の取組みを実施する場合は、取組数（継続実施分</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を含む。）を記入してください。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85725</xdr:rowOff>
    </xdr:from>
    <xdr:to>
      <xdr:col>4</xdr:col>
      <xdr:colOff>819150</xdr:colOff>
      <xdr:row>2</xdr:row>
      <xdr:rowOff>180975</xdr:rowOff>
    </xdr:to>
    <xdr:sp>
      <xdr:nvSpPr>
        <xdr:cNvPr id="1" name="テキスト ボックス 7"/>
        <xdr:cNvSpPr txBox="1">
          <a:spLocks noChangeArrowheads="1"/>
        </xdr:cNvSpPr>
      </xdr:nvSpPr>
      <xdr:spPr>
        <a:xfrm>
          <a:off x="3124200" y="85725"/>
          <a:ext cx="1095375" cy="438150"/>
        </a:xfrm>
        <a:prstGeom prst="rect">
          <a:avLst/>
        </a:prstGeom>
        <a:solidFill>
          <a:srgbClr val="FFFFFF"/>
        </a:solidFill>
        <a:ln w="6350" cmpd="sng">
          <a:noFill/>
        </a:ln>
      </xdr:spPr>
      <xdr:txBody>
        <a:bodyPr vertOverflow="clip" wrap="square"/>
        <a:p>
          <a:pPr algn="just">
            <a:defRPr/>
          </a:pPr>
          <a:r>
            <a:rPr lang="en-US" cap="none" sz="1400" b="1" i="0" u="none" baseline="0">
              <a:solidFill>
                <a:srgbClr val="000000"/>
              </a:solidFill>
            </a:rPr>
            <a:t>〔記入例〕</a:t>
          </a:r>
        </a:p>
      </xdr:txBody>
    </xdr:sp>
    <xdr:clientData/>
  </xdr:twoCellAnchor>
  <xdr:twoCellAnchor>
    <xdr:from>
      <xdr:col>3</xdr:col>
      <xdr:colOff>171450</xdr:colOff>
      <xdr:row>29</xdr:row>
      <xdr:rowOff>47625</xdr:rowOff>
    </xdr:from>
    <xdr:to>
      <xdr:col>5</xdr:col>
      <xdr:colOff>657225</xdr:colOff>
      <xdr:row>32</xdr:row>
      <xdr:rowOff>133350</xdr:rowOff>
    </xdr:to>
    <xdr:sp>
      <xdr:nvSpPr>
        <xdr:cNvPr id="2" name="線吹き出し 1 (枠付き) 2"/>
        <xdr:cNvSpPr>
          <a:spLocks/>
        </xdr:cNvSpPr>
      </xdr:nvSpPr>
      <xdr:spPr>
        <a:xfrm>
          <a:off x="2190750" y="5286375"/>
          <a:ext cx="3248025" cy="600075"/>
        </a:xfrm>
        <a:prstGeom prst="borderCallout1">
          <a:avLst>
            <a:gd name="adj1" fmla="val -62884"/>
            <a:gd name="adj2" fmla="val -9324"/>
            <a:gd name="adj3" fmla="val -52819"/>
            <a:gd name="adj4" fmla="val -35046"/>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月２回開催で、基本割算定の対象とならないため、開設時間を（　　）書きとし、</a:t>
          </a:r>
          <a:r>
            <a:rPr lang="en-US" cap="none" sz="1100" b="0" i="0" u="none" baseline="0">
              <a:solidFill>
                <a:srgbClr val="000000"/>
              </a:solidFill>
            </a:rPr>
            <a:t>【</a:t>
          </a:r>
          <a:r>
            <a:rPr lang="en-US" cap="none" sz="1100" b="0" i="0" u="none" baseline="0">
              <a:solidFill>
                <a:srgbClr val="000000"/>
              </a:solidFill>
            </a:rPr>
            <a:t>計</a:t>
          </a:r>
          <a:r>
            <a:rPr lang="en-US" cap="none" sz="1100" b="0" i="0" u="none" baseline="0">
              <a:solidFill>
                <a:srgbClr val="000000"/>
              </a:solidFill>
            </a:rPr>
            <a:t>】</a:t>
          </a:r>
          <a:r>
            <a:rPr lang="en-US" cap="none" sz="1100" b="0" i="0" u="none" baseline="0">
              <a:solidFill>
                <a:srgbClr val="000000"/>
              </a:solidFill>
            </a:rPr>
            <a:t>の欄に、含めない。</a:t>
          </a:r>
        </a:p>
      </xdr:txBody>
    </xdr:sp>
    <xdr:clientData/>
  </xdr:twoCellAnchor>
  <xdr:twoCellAnchor>
    <xdr:from>
      <xdr:col>5</xdr:col>
      <xdr:colOff>1381125</xdr:colOff>
      <xdr:row>11</xdr:row>
      <xdr:rowOff>133350</xdr:rowOff>
    </xdr:from>
    <xdr:to>
      <xdr:col>6</xdr:col>
      <xdr:colOff>590550</xdr:colOff>
      <xdr:row>13</xdr:row>
      <xdr:rowOff>104775</xdr:rowOff>
    </xdr:to>
    <xdr:sp>
      <xdr:nvSpPr>
        <xdr:cNvPr id="3" name="線吹き出し 1 (枠付き) 4"/>
        <xdr:cNvSpPr>
          <a:spLocks/>
        </xdr:cNvSpPr>
      </xdr:nvSpPr>
      <xdr:spPr>
        <a:xfrm>
          <a:off x="6162675" y="2286000"/>
          <a:ext cx="704850" cy="314325"/>
        </a:xfrm>
        <a:prstGeom prst="borderCallout1">
          <a:avLst>
            <a:gd name="adj1" fmla="val 4393"/>
            <a:gd name="adj2" fmla="val -108231"/>
            <a:gd name="adj3" fmla="val -20152"/>
            <a:gd name="adj4" fmla="val -53199"/>
          </a:avLst>
        </a:prstGeom>
        <a:solidFill>
          <a:srgbClr val="FFFFFF"/>
        </a:solidFill>
        <a:ln w="12700" cmpd="sng">
          <a:solidFill>
            <a:srgbClr val="4F81BD"/>
          </a:solidFill>
          <a:headEnd type="none"/>
          <a:tailEnd type="none"/>
        </a:ln>
      </xdr:spPr>
      <xdr:txBody>
        <a:bodyPr vertOverflow="clip" wrap="square"/>
        <a:p>
          <a:pPr algn="l">
            <a:defRPr/>
          </a:pPr>
          <a:r>
            <a:rPr lang="en-US" cap="none" sz="1100" b="0" i="0" u="none" baseline="0">
              <a:solidFill>
                <a:srgbClr val="000000"/>
              </a:solidFill>
            </a:rPr>
            <a:t>自動計算</a:t>
          </a:r>
        </a:p>
      </xdr:txBody>
    </xdr:sp>
    <xdr:clientData/>
  </xdr:twoCellAnchor>
  <xdr:twoCellAnchor>
    <xdr:from>
      <xdr:col>5</xdr:col>
      <xdr:colOff>409575</xdr:colOff>
      <xdr:row>78</xdr:row>
      <xdr:rowOff>104775</xdr:rowOff>
    </xdr:from>
    <xdr:to>
      <xdr:col>5</xdr:col>
      <xdr:colOff>1190625</xdr:colOff>
      <xdr:row>79</xdr:row>
      <xdr:rowOff>209550</xdr:rowOff>
    </xdr:to>
    <xdr:sp>
      <xdr:nvSpPr>
        <xdr:cNvPr id="4" name="線吹き出し 1 (枠付き) 6"/>
        <xdr:cNvSpPr>
          <a:spLocks/>
        </xdr:cNvSpPr>
      </xdr:nvSpPr>
      <xdr:spPr>
        <a:xfrm>
          <a:off x="5191125" y="13820775"/>
          <a:ext cx="781050" cy="295275"/>
        </a:xfrm>
        <a:prstGeom prst="borderCallout1">
          <a:avLst>
            <a:gd name="adj1" fmla="val 57263"/>
            <a:gd name="adj2" fmla="val -25138"/>
            <a:gd name="adj3" fmla="val 110324"/>
            <a:gd name="adj4" fmla="val 15379"/>
          </a:avLst>
        </a:prstGeom>
        <a:solidFill>
          <a:srgbClr val="FFFFFF"/>
        </a:solidFill>
        <a:ln w="12700" cmpd="sng">
          <a:solidFill>
            <a:srgbClr val="4F81BD"/>
          </a:solidFill>
          <a:headEnd type="none"/>
          <a:tailEnd type="none"/>
        </a:ln>
      </xdr:spPr>
      <xdr:txBody>
        <a:bodyPr vertOverflow="clip" wrap="square"/>
        <a:p>
          <a:pPr algn="ctr">
            <a:defRPr/>
          </a:pPr>
          <a:r>
            <a:rPr lang="en-US" cap="none" sz="1100" b="0" i="0" u="none" baseline="0">
              <a:solidFill>
                <a:srgbClr val="000000"/>
              </a:solidFill>
            </a:rPr>
            <a:t>自動計算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9"/>
  <sheetViews>
    <sheetView tabSelected="1" zoomScalePageLayoutView="0" workbookViewId="0" topLeftCell="A1">
      <selection activeCell="A1" sqref="A1"/>
    </sheetView>
  </sheetViews>
  <sheetFormatPr defaultColWidth="9.140625" defaultRowHeight="15"/>
  <cols>
    <col min="1" max="1" width="2.7109375" style="24" customWidth="1"/>
    <col min="2" max="2" width="14.421875" style="24" customWidth="1"/>
    <col min="3" max="14" width="8.8515625" style="24" customWidth="1"/>
    <col min="15" max="15" width="9.8515625" style="24" customWidth="1"/>
    <col min="16" max="16" width="1.28515625" style="24" customWidth="1"/>
    <col min="17" max="17" width="10.7109375" style="24" customWidth="1"/>
    <col min="18" max="18" width="3.140625" style="24" customWidth="1"/>
    <col min="19" max="19" width="2.57421875" style="24" customWidth="1"/>
    <col min="20" max="16384" width="9.00390625" style="24" customWidth="1"/>
  </cols>
  <sheetData>
    <row r="1" spans="2:17" ht="13.5">
      <c r="B1" s="24" t="s">
        <v>66</v>
      </c>
      <c r="Q1" s="25"/>
    </row>
    <row r="3" spans="10:17" ht="30" customHeight="1">
      <c r="J3" s="26"/>
      <c r="K3" s="27" t="s">
        <v>59</v>
      </c>
      <c r="L3" s="83" t="s">
        <v>98</v>
      </c>
      <c r="M3" s="84"/>
      <c r="N3" s="28" t="s">
        <v>34</v>
      </c>
      <c r="O3" s="85">
        <v>223350</v>
      </c>
      <c r="P3" s="85"/>
      <c r="Q3" s="85"/>
    </row>
    <row r="5" spans="2:17" ht="17.25" customHeight="1">
      <c r="B5" s="70" t="s">
        <v>9</v>
      </c>
      <c r="C5" s="72" t="s">
        <v>0</v>
      </c>
      <c r="D5" s="74" t="s">
        <v>53</v>
      </c>
      <c r="E5" s="76" t="s">
        <v>48</v>
      </c>
      <c r="F5" s="76" t="s">
        <v>49</v>
      </c>
      <c r="G5" s="74" t="s">
        <v>71</v>
      </c>
      <c r="H5" s="76" t="s">
        <v>72</v>
      </c>
      <c r="I5" s="78" t="s">
        <v>14</v>
      </c>
      <c r="J5" s="79"/>
      <c r="K5" s="79"/>
      <c r="L5" s="79"/>
      <c r="M5" s="79"/>
      <c r="N5" s="79"/>
      <c r="O5" s="80"/>
      <c r="Q5" s="81" t="s">
        <v>80</v>
      </c>
    </row>
    <row r="6" spans="2:17" ht="51.75" customHeight="1">
      <c r="B6" s="71"/>
      <c r="C6" s="73"/>
      <c r="D6" s="75"/>
      <c r="E6" s="77"/>
      <c r="F6" s="77"/>
      <c r="G6" s="75"/>
      <c r="H6" s="77"/>
      <c r="I6" s="29" t="s">
        <v>0</v>
      </c>
      <c r="J6" s="29" t="s">
        <v>4</v>
      </c>
      <c r="K6" s="29" t="s">
        <v>5</v>
      </c>
      <c r="L6" s="29" t="s">
        <v>52</v>
      </c>
      <c r="M6" s="29" t="s">
        <v>58</v>
      </c>
      <c r="N6" s="29" t="s">
        <v>77</v>
      </c>
      <c r="O6" s="30" t="s">
        <v>60</v>
      </c>
      <c r="Q6" s="82"/>
    </row>
    <row r="7" spans="2:17" ht="15" customHeight="1">
      <c r="B7" s="61"/>
      <c r="C7" s="2" t="s">
        <v>1</v>
      </c>
      <c r="D7" s="31" t="s">
        <v>2</v>
      </c>
      <c r="E7" s="2" t="s">
        <v>3</v>
      </c>
      <c r="F7" s="2" t="s">
        <v>50</v>
      </c>
      <c r="G7" s="31" t="s">
        <v>51</v>
      </c>
      <c r="H7" s="2" t="s">
        <v>73</v>
      </c>
      <c r="I7" s="32" t="s">
        <v>61</v>
      </c>
      <c r="J7" s="2" t="s">
        <v>62</v>
      </c>
      <c r="K7" s="31" t="s">
        <v>63</v>
      </c>
      <c r="L7" s="2" t="s">
        <v>64</v>
      </c>
      <c r="M7" s="2" t="s">
        <v>74</v>
      </c>
      <c r="N7" s="19" t="s">
        <v>75</v>
      </c>
      <c r="O7" s="40" t="s">
        <v>78</v>
      </c>
      <c r="Q7" s="2"/>
    </row>
    <row r="8" spans="2:17" ht="15" customHeight="1">
      <c r="B8" s="62"/>
      <c r="C8" s="33"/>
      <c r="D8" s="34"/>
      <c r="E8" s="33"/>
      <c r="F8" s="33"/>
      <c r="G8" s="34"/>
      <c r="H8" s="33"/>
      <c r="I8" s="3" t="s">
        <v>6</v>
      </c>
      <c r="J8" s="35" t="s">
        <v>10</v>
      </c>
      <c r="K8" s="3" t="s">
        <v>11</v>
      </c>
      <c r="L8" s="4" t="s">
        <v>12</v>
      </c>
      <c r="M8" s="3" t="s">
        <v>13</v>
      </c>
      <c r="N8" s="3" t="s">
        <v>76</v>
      </c>
      <c r="O8" s="41" t="s">
        <v>79</v>
      </c>
      <c r="Q8" s="39" t="s">
        <v>7</v>
      </c>
    </row>
    <row r="9" spans="2:17" ht="39" customHeight="1">
      <c r="B9" s="60" t="s">
        <v>99</v>
      </c>
      <c r="C9" s="22">
        <v>160</v>
      </c>
      <c r="D9" s="22">
        <v>10</v>
      </c>
      <c r="E9" s="22">
        <v>12</v>
      </c>
      <c r="F9" s="22">
        <v>8</v>
      </c>
      <c r="G9" s="22">
        <v>5</v>
      </c>
      <c r="H9" s="22">
        <v>0</v>
      </c>
      <c r="I9" s="23">
        <f aca="true" t="shared" si="0" ref="I9:I15">SUM(C9)</f>
        <v>160</v>
      </c>
      <c r="J9" s="23">
        <f aca="true" t="shared" si="1" ref="J9:J15">SUM(D9)*20</f>
        <v>200</v>
      </c>
      <c r="K9" s="23">
        <f>SUM(E9*10)</f>
        <v>120</v>
      </c>
      <c r="L9" s="23">
        <f>SUM(F9*10)</f>
        <v>80</v>
      </c>
      <c r="M9" s="23">
        <f>SUM(G9)*10</f>
        <v>50</v>
      </c>
      <c r="N9" s="23">
        <f>SUM(H9)*10</f>
        <v>0</v>
      </c>
      <c r="O9" s="23">
        <f aca="true" t="shared" si="2" ref="O9:O15">SUM(I9)+J9+K9+L9+M9+N9</f>
        <v>610</v>
      </c>
      <c r="Q9" s="37"/>
    </row>
    <row r="10" spans="2:17" ht="39" customHeight="1">
      <c r="B10" s="60" t="s">
        <v>100</v>
      </c>
      <c r="C10" s="22">
        <v>270</v>
      </c>
      <c r="D10" s="22">
        <v>5</v>
      </c>
      <c r="E10" s="22">
        <v>25</v>
      </c>
      <c r="F10" s="22">
        <v>4</v>
      </c>
      <c r="G10" s="22">
        <v>10</v>
      </c>
      <c r="H10" s="22">
        <v>0</v>
      </c>
      <c r="I10" s="23">
        <f t="shared" si="0"/>
        <v>270</v>
      </c>
      <c r="J10" s="23">
        <f t="shared" si="1"/>
        <v>100</v>
      </c>
      <c r="K10" s="23">
        <f aca="true" t="shared" si="3" ref="K10:L14">SUM(E10*10)</f>
        <v>250</v>
      </c>
      <c r="L10" s="23">
        <f t="shared" si="3"/>
        <v>40</v>
      </c>
      <c r="M10" s="23">
        <f aca="true" t="shared" si="4" ref="M10:N14">SUM(G10)*10</f>
        <v>100</v>
      </c>
      <c r="N10" s="23">
        <f t="shared" si="4"/>
        <v>0</v>
      </c>
      <c r="O10" s="23">
        <f t="shared" si="2"/>
        <v>760</v>
      </c>
      <c r="Q10" s="37"/>
    </row>
    <row r="11" spans="2:17" ht="39" customHeight="1">
      <c r="B11" s="60" t="s">
        <v>101</v>
      </c>
      <c r="C11" s="36">
        <v>60</v>
      </c>
      <c r="D11" s="36">
        <v>12</v>
      </c>
      <c r="E11" s="36">
        <v>5</v>
      </c>
      <c r="F11" s="36">
        <v>10</v>
      </c>
      <c r="G11" s="36">
        <v>10</v>
      </c>
      <c r="H11" s="36">
        <v>0</v>
      </c>
      <c r="I11" s="23">
        <f t="shared" si="0"/>
        <v>60</v>
      </c>
      <c r="J11" s="23">
        <f t="shared" si="1"/>
        <v>240</v>
      </c>
      <c r="K11" s="23">
        <f t="shared" si="3"/>
        <v>50</v>
      </c>
      <c r="L11" s="23">
        <f t="shared" si="3"/>
        <v>100</v>
      </c>
      <c r="M11" s="23">
        <f t="shared" si="4"/>
        <v>100</v>
      </c>
      <c r="N11" s="23">
        <f t="shared" si="4"/>
        <v>0</v>
      </c>
      <c r="O11" s="23">
        <f t="shared" si="2"/>
        <v>550</v>
      </c>
      <c r="Q11" s="37"/>
    </row>
    <row r="12" spans="2:17" ht="39" customHeight="1">
      <c r="B12" s="60" t="s">
        <v>102</v>
      </c>
      <c r="C12" s="36">
        <v>250</v>
      </c>
      <c r="D12" s="36">
        <v>36</v>
      </c>
      <c r="E12" s="36">
        <v>10</v>
      </c>
      <c r="F12" s="36">
        <v>6</v>
      </c>
      <c r="G12" s="36">
        <v>2</v>
      </c>
      <c r="H12" s="36">
        <v>1</v>
      </c>
      <c r="I12" s="23">
        <f t="shared" si="0"/>
        <v>250</v>
      </c>
      <c r="J12" s="23">
        <f t="shared" si="1"/>
        <v>720</v>
      </c>
      <c r="K12" s="23">
        <f t="shared" si="3"/>
        <v>100</v>
      </c>
      <c r="L12" s="23">
        <f t="shared" si="3"/>
        <v>60</v>
      </c>
      <c r="M12" s="23">
        <f t="shared" si="4"/>
        <v>20</v>
      </c>
      <c r="N12" s="23">
        <f t="shared" si="4"/>
        <v>10</v>
      </c>
      <c r="O12" s="23">
        <f t="shared" si="2"/>
        <v>1160</v>
      </c>
      <c r="Q12" s="37"/>
    </row>
    <row r="13" spans="2:17" ht="39" customHeight="1">
      <c r="B13" s="60" t="s">
        <v>137</v>
      </c>
      <c r="C13" s="36">
        <v>25</v>
      </c>
      <c r="D13" s="36">
        <v>0</v>
      </c>
      <c r="E13" s="36">
        <v>10</v>
      </c>
      <c r="F13" s="36">
        <v>0</v>
      </c>
      <c r="G13" s="36">
        <v>5</v>
      </c>
      <c r="H13" s="36">
        <v>2</v>
      </c>
      <c r="I13" s="23">
        <f t="shared" si="0"/>
        <v>25</v>
      </c>
      <c r="J13" s="23">
        <f t="shared" si="1"/>
        <v>0</v>
      </c>
      <c r="K13" s="23">
        <f t="shared" si="3"/>
        <v>100</v>
      </c>
      <c r="L13" s="23">
        <f t="shared" si="3"/>
        <v>0</v>
      </c>
      <c r="M13" s="23">
        <f t="shared" si="4"/>
        <v>50</v>
      </c>
      <c r="N13" s="23">
        <f t="shared" si="4"/>
        <v>20</v>
      </c>
      <c r="O13" s="23">
        <f t="shared" si="2"/>
        <v>195</v>
      </c>
      <c r="Q13" s="37"/>
    </row>
    <row r="14" spans="2:17" ht="39" customHeight="1">
      <c r="B14" s="37"/>
      <c r="C14" s="36"/>
      <c r="D14" s="36"/>
      <c r="E14" s="36"/>
      <c r="F14" s="36"/>
      <c r="G14" s="36"/>
      <c r="H14" s="36"/>
      <c r="I14" s="23">
        <f t="shared" si="0"/>
        <v>0</v>
      </c>
      <c r="J14" s="23">
        <f t="shared" si="1"/>
        <v>0</v>
      </c>
      <c r="K14" s="23">
        <f t="shared" si="3"/>
        <v>0</v>
      </c>
      <c r="L14" s="23">
        <f t="shared" si="3"/>
        <v>0</v>
      </c>
      <c r="M14" s="23">
        <f t="shared" si="4"/>
        <v>0</v>
      </c>
      <c r="N14" s="23">
        <f t="shared" si="4"/>
        <v>0</v>
      </c>
      <c r="O14" s="23">
        <f t="shared" si="2"/>
        <v>0</v>
      </c>
      <c r="Q14" s="37"/>
    </row>
    <row r="15" spans="2:17" ht="39" customHeight="1">
      <c r="B15" s="37"/>
      <c r="C15" s="36"/>
      <c r="D15" s="36"/>
      <c r="E15" s="36"/>
      <c r="F15" s="36"/>
      <c r="G15" s="36"/>
      <c r="H15" s="36"/>
      <c r="I15" s="23">
        <f t="shared" si="0"/>
        <v>0</v>
      </c>
      <c r="J15" s="23">
        <f t="shared" si="1"/>
        <v>0</v>
      </c>
      <c r="K15" s="23">
        <f>SUM(E15*10)</f>
        <v>0</v>
      </c>
      <c r="L15" s="23">
        <f>SUM(F15*10)</f>
        <v>0</v>
      </c>
      <c r="M15" s="23">
        <f>SUM(G15)*10</f>
        <v>0</v>
      </c>
      <c r="N15" s="23">
        <f>SUM(H15)*10</f>
        <v>0</v>
      </c>
      <c r="O15" s="23">
        <f t="shared" si="2"/>
        <v>0</v>
      </c>
      <c r="Q15" s="37"/>
    </row>
    <row r="16" spans="2:17" ht="39" customHeight="1">
      <c r="B16" s="27" t="s">
        <v>8</v>
      </c>
      <c r="C16" s="23">
        <f>SUM(C9:C15)</f>
        <v>765</v>
      </c>
      <c r="D16" s="23">
        <f aca="true" t="shared" si="5" ref="D16:O16">SUM(D9:D15)</f>
        <v>63</v>
      </c>
      <c r="E16" s="23">
        <f t="shared" si="5"/>
        <v>62</v>
      </c>
      <c r="F16" s="23">
        <f t="shared" si="5"/>
        <v>28</v>
      </c>
      <c r="G16" s="23">
        <f t="shared" si="5"/>
        <v>32</v>
      </c>
      <c r="H16" s="23">
        <f t="shared" si="5"/>
        <v>3</v>
      </c>
      <c r="I16" s="23">
        <f t="shared" si="5"/>
        <v>765</v>
      </c>
      <c r="J16" s="23">
        <f t="shared" si="5"/>
        <v>1260</v>
      </c>
      <c r="K16" s="23">
        <f t="shared" si="5"/>
        <v>620</v>
      </c>
      <c r="L16" s="23">
        <f t="shared" si="5"/>
        <v>280</v>
      </c>
      <c r="M16" s="23">
        <f t="shared" si="5"/>
        <v>320</v>
      </c>
      <c r="N16" s="23">
        <f t="shared" si="5"/>
        <v>30</v>
      </c>
      <c r="O16" s="23">
        <f t="shared" si="5"/>
        <v>3275</v>
      </c>
      <c r="P16" s="1"/>
      <c r="Q16" s="23">
        <f>SUM(C16)/O3*100000</f>
        <v>342.5117528542646</v>
      </c>
    </row>
    <row r="17" ht="13.5">
      <c r="B17" s="38" t="s">
        <v>67</v>
      </c>
    </row>
    <row r="18" ht="13.5">
      <c r="B18" s="24" t="s">
        <v>68</v>
      </c>
    </row>
    <row r="19" ht="13.5">
      <c r="B19" s="24" t="s">
        <v>69</v>
      </c>
    </row>
  </sheetData>
  <sheetProtection/>
  <mergeCells count="11">
    <mergeCell ref="H5:H6"/>
    <mergeCell ref="I5:O5"/>
    <mergeCell ref="Q5:Q6"/>
    <mergeCell ref="L3:M3"/>
    <mergeCell ref="O3:Q3"/>
    <mergeCell ref="B5:B6"/>
    <mergeCell ref="C5:C6"/>
    <mergeCell ref="D5:D6"/>
    <mergeCell ref="E5:E6"/>
    <mergeCell ref="F5:F6"/>
    <mergeCell ref="G5:G6"/>
  </mergeCells>
  <printOptions/>
  <pageMargins left="0.35433070866141736" right="0.35433070866141736" top="0.7480314960629921" bottom="0.7480314960629921" header="0.31496062992125984" footer="0.31496062992125984"/>
  <pageSetup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B1:AM59"/>
  <sheetViews>
    <sheetView zoomScalePageLayoutView="0" workbookViewId="0" topLeftCell="A1">
      <selection activeCell="B1" sqref="B1"/>
    </sheetView>
  </sheetViews>
  <sheetFormatPr defaultColWidth="9.140625" defaultRowHeight="15"/>
  <cols>
    <col min="1" max="1" width="1.1484375" style="5" customWidth="1"/>
    <col min="2" max="9" width="3.57421875" style="5" customWidth="1"/>
    <col min="10" max="12" width="4.8515625" style="5" customWidth="1"/>
    <col min="13" max="14" width="3.57421875" style="5" customWidth="1"/>
    <col min="15" max="16" width="3.57421875" style="55" customWidth="1"/>
    <col min="17" max="19" width="3.57421875" style="5" customWidth="1"/>
    <col min="20" max="20" width="7.28125" style="5" customWidth="1"/>
    <col min="21" max="24" width="3.57421875" style="5" customWidth="1"/>
    <col min="25" max="25" width="3.421875" style="5" customWidth="1"/>
    <col min="26" max="26" width="2.57421875" style="5" customWidth="1"/>
    <col min="27" max="34" width="3.57421875" style="5" customWidth="1"/>
    <col min="35" max="16384" width="9.00390625" style="5" customWidth="1"/>
  </cols>
  <sheetData>
    <row r="1" spans="2:23" ht="16.5" customHeight="1">
      <c r="B1" s="5" t="s">
        <v>70</v>
      </c>
      <c r="W1" s="6"/>
    </row>
    <row r="2" ht="16.5" customHeight="1">
      <c r="B2" s="5" t="s">
        <v>65</v>
      </c>
    </row>
    <row r="3" spans="16:23" ht="16.5" customHeight="1">
      <c r="P3" s="126" t="s">
        <v>33</v>
      </c>
      <c r="Q3" s="126"/>
      <c r="R3" s="126"/>
      <c r="S3" s="126" t="s">
        <v>98</v>
      </c>
      <c r="T3" s="126"/>
      <c r="U3" s="126"/>
      <c r="V3" s="126"/>
      <c r="W3" s="126"/>
    </row>
    <row r="4" ht="16.5" customHeight="1" thickBot="1">
      <c r="B4" s="5" t="s">
        <v>54</v>
      </c>
    </row>
    <row r="5" spans="2:23" ht="16.5" customHeight="1">
      <c r="B5" s="105" t="s">
        <v>47</v>
      </c>
      <c r="C5" s="106"/>
      <c r="D5" s="106"/>
      <c r="E5" s="106"/>
      <c r="F5" s="106"/>
      <c r="G5" s="106"/>
      <c r="H5" s="106"/>
      <c r="I5" s="159"/>
      <c r="J5" s="126" t="s">
        <v>81</v>
      </c>
      <c r="K5" s="126"/>
      <c r="L5" s="105" t="s">
        <v>28</v>
      </c>
      <c r="M5" s="106"/>
      <c r="N5" s="106"/>
      <c r="O5" s="106"/>
      <c r="P5" s="106"/>
      <c r="Q5" s="106"/>
      <c r="R5" s="106"/>
      <c r="S5" s="106"/>
      <c r="T5" s="106"/>
      <c r="U5" s="166" t="s">
        <v>29</v>
      </c>
      <c r="V5" s="167"/>
      <c r="W5" s="168"/>
    </row>
    <row r="6" spans="2:23" ht="33" customHeight="1">
      <c r="B6" s="169" t="s">
        <v>139</v>
      </c>
      <c r="C6" s="170"/>
      <c r="D6" s="170"/>
      <c r="E6" s="170"/>
      <c r="F6" s="170"/>
      <c r="G6" s="170"/>
      <c r="H6" s="170"/>
      <c r="I6" s="181"/>
      <c r="J6" s="105" t="s">
        <v>143</v>
      </c>
      <c r="K6" s="159"/>
      <c r="L6" s="130" t="s">
        <v>106</v>
      </c>
      <c r="M6" s="131"/>
      <c r="N6" s="131"/>
      <c r="O6" s="131"/>
      <c r="P6" s="131"/>
      <c r="Q6" s="131"/>
      <c r="R6" s="131"/>
      <c r="S6" s="131"/>
      <c r="T6" s="182"/>
      <c r="U6" s="185">
        <f>COUNTA(J6:J10)*10</f>
        <v>30</v>
      </c>
      <c r="V6" s="186"/>
      <c r="W6" s="187"/>
    </row>
    <row r="7" spans="2:23" ht="33" customHeight="1">
      <c r="B7" s="169" t="s">
        <v>104</v>
      </c>
      <c r="C7" s="170"/>
      <c r="D7" s="170"/>
      <c r="E7" s="170"/>
      <c r="F7" s="170"/>
      <c r="G7" s="170"/>
      <c r="H7" s="170"/>
      <c r="I7" s="181"/>
      <c r="J7" s="105" t="s">
        <v>144</v>
      </c>
      <c r="K7" s="159"/>
      <c r="L7" s="169" t="s">
        <v>107</v>
      </c>
      <c r="M7" s="170"/>
      <c r="N7" s="170"/>
      <c r="O7" s="170"/>
      <c r="P7" s="170"/>
      <c r="Q7" s="170"/>
      <c r="R7" s="170"/>
      <c r="S7" s="170"/>
      <c r="T7" s="171"/>
      <c r="U7" s="150"/>
      <c r="V7" s="151"/>
      <c r="W7" s="152"/>
    </row>
    <row r="8" spans="2:23" ht="33" customHeight="1">
      <c r="B8" s="169" t="s">
        <v>103</v>
      </c>
      <c r="C8" s="131"/>
      <c r="D8" s="131"/>
      <c r="E8" s="131"/>
      <c r="F8" s="131"/>
      <c r="G8" s="131"/>
      <c r="H8" s="131"/>
      <c r="I8" s="158"/>
      <c r="J8" s="126" t="s">
        <v>145</v>
      </c>
      <c r="K8" s="126"/>
      <c r="L8" s="130" t="s">
        <v>105</v>
      </c>
      <c r="M8" s="131"/>
      <c r="N8" s="131"/>
      <c r="O8" s="131"/>
      <c r="P8" s="131"/>
      <c r="Q8" s="131"/>
      <c r="R8" s="131"/>
      <c r="S8" s="131"/>
      <c r="T8" s="131"/>
      <c r="U8" s="150"/>
      <c r="V8" s="151"/>
      <c r="W8" s="152"/>
    </row>
    <row r="9" spans="2:23" ht="33" customHeight="1">
      <c r="B9" s="169"/>
      <c r="C9" s="131"/>
      <c r="D9" s="131"/>
      <c r="E9" s="131"/>
      <c r="F9" s="131"/>
      <c r="G9" s="131"/>
      <c r="H9" s="131"/>
      <c r="I9" s="158"/>
      <c r="J9" s="126"/>
      <c r="K9" s="126"/>
      <c r="L9" s="130"/>
      <c r="M9" s="131"/>
      <c r="N9" s="131"/>
      <c r="O9" s="131"/>
      <c r="P9" s="131"/>
      <c r="Q9" s="131"/>
      <c r="R9" s="131"/>
      <c r="S9" s="131"/>
      <c r="T9" s="131"/>
      <c r="U9" s="150"/>
      <c r="V9" s="151"/>
      <c r="W9" s="152"/>
    </row>
    <row r="10" spans="2:23" ht="33" customHeight="1">
      <c r="B10" s="130"/>
      <c r="C10" s="131"/>
      <c r="D10" s="131"/>
      <c r="E10" s="131"/>
      <c r="F10" s="131"/>
      <c r="G10" s="131"/>
      <c r="H10" s="131"/>
      <c r="I10" s="158"/>
      <c r="J10" s="126"/>
      <c r="K10" s="126"/>
      <c r="L10" s="130"/>
      <c r="M10" s="131"/>
      <c r="N10" s="131"/>
      <c r="O10" s="131"/>
      <c r="P10" s="131"/>
      <c r="Q10" s="131"/>
      <c r="R10" s="131"/>
      <c r="S10" s="131"/>
      <c r="T10" s="182"/>
      <c r="U10" s="150"/>
      <c r="V10" s="151"/>
      <c r="W10" s="152"/>
    </row>
    <row r="11" spans="2:23" ht="18" customHeight="1" thickBot="1">
      <c r="B11" s="105" t="s">
        <v>82</v>
      </c>
      <c r="C11" s="106"/>
      <c r="D11" s="106"/>
      <c r="E11" s="106"/>
      <c r="F11" s="106"/>
      <c r="G11" s="106"/>
      <c r="H11" s="106"/>
      <c r="I11" s="159"/>
      <c r="J11" s="183"/>
      <c r="K11" s="184"/>
      <c r="L11" s="157"/>
      <c r="M11" s="162"/>
      <c r="N11" s="162"/>
      <c r="O11" s="162"/>
      <c r="P11" s="162"/>
      <c r="Q11" s="162"/>
      <c r="R11" s="162"/>
      <c r="S11" s="162"/>
      <c r="T11" s="163"/>
      <c r="U11" s="153"/>
      <c r="V11" s="154"/>
      <c r="W11" s="155"/>
    </row>
    <row r="12" ht="20.25" customHeight="1"/>
    <row r="13" ht="16.5" customHeight="1" thickBot="1">
      <c r="B13" s="5" t="s">
        <v>55</v>
      </c>
    </row>
    <row r="14" spans="2:23" ht="16.5" customHeight="1">
      <c r="B14" s="105" t="s">
        <v>47</v>
      </c>
      <c r="C14" s="106"/>
      <c r="D14" s="106"/>
      <c r="E14" s="106"/>
      <c r="F14" s="106"/>
      <c r="G14" s="106"/>
      <c r="H14" s="106"/>
      <c r="I14" s="159"/>
      <c r="J14" s="126" t="s">
        <v>36</v>
      </c>
      <c r="K14" s="126"/>
      <c r="L14" s="105" t="s">
        <v>28</v>
      </c>
      <c r="M14" s="106"/>
      <c r="N14" s="106"/>
      <c r="O14" s="106"/>
      <c r="P14" s="106"/>
      <c r="Q14" s="106"/>
      <c r="R14" s="106"/>
      <c r="S14" s="106"/>
      <c r="T14" s="106"/>
      <c r="U14" s="166" t="s">
        <v>29</v>
      </c>
      <c r="V14" s="167"/>
      <c r="W14" s="168"/>
    </row>
    <row r="15" spans="2:23" ht="33" customHeight="1">
      <c r="B15" s="130" t="s">
        <v>108</v>
      </c>
      <c r="C15" s="131"/>
      <c r="D15" s="131"/>
      <c r="E15" s="131"/>
      <c r="F15" s="131"/>
      <c r="G15" s="131"/>
      <c r="H15" s="131"/>
      <c r="I15" s="158"/>
      <c r="J15" s="126">
        <v>3</v>
      </c>
      <c r="K15" s="126"/>
      <c r="L15" s="169" t="s">
        <v>110</v>
      </c>
      <c r="M15" s="170"/>
      <c r="N15" s="170"/>
      <c r="O15" s="170"/>
      <c r="P15" s="170"/>
      <c r="Q15" s="170"/>
      <c r="R15" s="170"/>
      <c r="S15" s="170"/>
      <c r="T15" s="171"/>
      <c r="U15" s="172">
        <f>IF(J20*5&gt;=25,25,J20*5)</f>
        <v>25</v>
      </c>
      <c r="V15" s="173"/>
      <c r="W15" s="174"/>
    </row>
    <row r="16" spans="2:23" ht="33" customHeight="1">
      <c r="B16" s="130" t="s">
        <v>109</v>
      </c>
      <c r="C16" s="131"/>
      <c r="D16" s="131"/>
      <c r="E16" s="131"/>
      <c r="F16" s="131"/>
      <c r="G16" s="131"/>
      <c r="H16" s="131"/>
      <c r="I16" s="158"/>
      <c r="J16" s="105">
        <v>3</v>
      </c>
      <c r="K16" s="159"/>
      <c r="L16" s="169" t="s">
        <v>111</v>
      </c>
      <c r="M16" s="170"/>
      <c r="N16" s="170"/>
      <c r="O16" s="170"/>
      <c r="P16" s="170"/>
      <c r="Q16" s="170"/>
      <c r="R16" s="170"/>
      <c r="S16" s="170"/>
      <c r="T16" s="171"/>
      <c r="U16" s="172"/>
      <c r="V16" s="173"/>
      <c r="W16" s="174"/>
    </row>
    <row r="17" spans="2:23" ht="33" customHeight="1">
      <c r="B17" s="130"/>
      <c r="C17" s="131"/>
      <c r="D17" s="131"/>
      <c r="E17" s="131"/>
      <c r="F17" s="131"/>
      <c r="G17" s="131"/>
      <c r="H17" s="131"/>
      <c r="I17" s="158"/>
      <c r="J17" s="105"/>
      <c r="K17" s="159"/>
      <c r="L17" s="130"/>
      <c r="M17" s="131"/>
      <c r="N17" s="131"/>
      <c r="O17" s="131"/>
      <c r="P17" s="131"/>
      <c r="Q17" s="131"/>
      <c r="R17" s="131"/>
      <c r="S17" s="131"/>
      <c r="T17" s="182"/>
      <c r="U17" s="172"/>
      <c r="V17" s="173"/>
      <c r="W17" s="174"/>
    </row>
    <row r="18" spans="2:23" ht="33" customHeight="1">
      <c r="B18" s="130"/>
      <c r="C18" s="131"/>
      <c r="D18" s="131"/>
      <c r="E18" s="131"/>
      <c r="F18" s="131"/>
      <c r="G18" s="131"/>
      <c r="H18" s="131"/>
      <c r="I18" s="158"/>
      <c r="J18" s="126"/>
      <c r="K18" s="126"/>
      <c r="L18" s="130"/>
      <c r="M18" s="131"/>
      <c r="N18" s="131"/>
      <c r="O18" s="131"/>
      <c r="P18" s="131"/>
      <c r="Q18" s="131"/>
      <c r="R18" s="131"/>
      <c r="S18" s="131"/>
      <c r="T18" s="131"/>
      <c r="U18" s="172"/>
      <c r="V18" s="173"/>
      <c r="W18" s="174"/>
    </row>
    <row r="19" spans="2:23" ht="33" customHeight="1">
      <c r="B19" s="130"/>
      <c r="C19" s="131"/>
      <c r="D19" s="131"/>
      <c r="E19" s="131"/>
      <c r="F19" s="131"/>
      <c r="G19" s="131"/>
      <c r="H19" s="131"/>
      <c r="I19" s="158"/>
      <c r="J19" s="126"/>
      <c r="K19" s="126"/>
      <c r="L19" s="130"/>
      <c r="M19" s="131"/>
      <c r="N19" s="131"/>
      <c r="O19" s="131"/>
      <c r="P19" s="131"/>
      <c r="Q19" s="131"/>
      <c r="R19" s="131"/>
      <c r="S19" s="131"/>
      <c r="T19" s="131"/>
      <c r="U19" s="172"/>
      <c r="V19" s="173"/>
      <c r="W19" s="174"/>
    </row>
    <row r="20" spans="2:23" ht="16.5" customHeight="1" thickBot="1">
      <c r="B20" s="105" t="s">
        <v>82</v>
      </c>
      <c r="C20" s="106"/>
      <c r="D20" s="106"/>
      <c r="E20" s="106"/>
      <c r="F20" s="106"/>
      <c r="G20" s="106"/>
      <c r="H20" s="106"/>
      <c r="I20" s="159"/>
      <c r="J20" s="160">
        <f>SUM(J15:K19)</f>
        <v>6</v>
      </c>
      <c r="K20" s="161"/>
      <c r="L20" s="157"/>
      <c r="M20" s="162"/>
      <c r="N20" s="162"/>
      <c r="O20" s="162"/>
      <c r="P20" s="162"/>
      <c r="Q20" s="162"/>
      <c r="R20" s="162"/>
      <c r="S20" s="162"/>
      <c r="T20" s="163"/>
      <c r="U20" s="175"/>
      <c r="V20" s="176"/>
      <c r="W20" s="177"/>
    </row>
    <row r="21" ht="20.25" customHeight="1"/>
    <row r="22" ht="16.5" customHeight="1" thickBot="1">
      <c r="B22" s="5" t="s">
        <v>30</v>
      </c>
    </row>
    <row r="23" spans="2:23" ht="16.5" customHeight="1">
      <c r="B23" s="105" t="s">
        <v>47</v>
      </c>
      <c r="C23" s="106"/>
      <c r="D23" s="106"/>
      <c r="E23" s="106"/>
      <c r="F23" s="106"/>
      <c r="G23" s="106"/>
      <c r="H23" s="106"/>
      <c r="I23" s="159"/>
      <c r="J23" s="126" t="s">
        <v>31</v>
      </c>
      <c r="K23" s="126"/>
      <c r="L23" s="126" t="s">
        <v>32</v>
      </c>
      <c r="M23" s="126"/>
      <c r="N23" s="126"/>
      <c r="O23" s="126"/>
      <c r="P23" s="126"/>
      <c r="Q23" s="126"/>
      <c r="R23" s="126"/>
      <c r="S23" s="126"/>
      <c r="T23" s="105"/>
      <c r="U23" s="166" t="s">
        <v>29</v>
      </c>
      <c r="V23" s="167"/>
      <c r="W23" s="168"/>
    </row>
    <row r="24" spans="2:23" ht="33" customHeight="1">
      <c r="B24" s="157" t="s">
        <v>108</v>
      </c>
      <c r="C24" s="179"/>
      <c r="D24" s="179"/>
      <c r="E24" s="179"/>
      <c r="F24" s="179"/>
      <c r="G24" s="179"/>
      <c r="H24" s="179"/>
      <c r="I24" s="180"/>
      <c r="J24" s="126">
        <v>2</v>
      </c>
      <c r="K24" s="126"/>
      <c r="L24" s="178" t="s">
        <v>114</v>
      </c>
      <c r="M24" s="178"/>
      <c r="N24" s="178"/>
      <c r="O24" s="178"/>
      <c r="P24" s="178"/>
      <c r="Q24" s="178"/>
      <c r="R24" s="178"/>
      <c r="S24" s="178"/>
      <c r="T24" s="130"/>
      <c r="U24" s="172">
        <f>IF(J29*5&gt;=25,25,J29*5)</f>
        <v>25</v>
      </c>
      <c r="V24" s="173"/>
      <c r="W24" s="174"/>
    </row>
    <row r="25" spans="2:23" ht="33" customHeight="1">
      <c r="B25" s="157" t="s">
        <v>112</v>
      </c>
      <c r="C25" s="179"/>
      <c r="D25" s="179"/>
      <c r="E25" s="179"/>
      <c r="F25" s="179"/>
      <c r="G25" s="179"/>
      <c r="H25" s="179"/>
      <c r="I25" s="180"/>
      <c r="J25" s="126">
        <v>2</v>
      </c>
      <c r="K25" s="126"/>
      <c r="L25" s="178" t="s">
        <v>115</v>
      </c>
      <c r="M25" s="178"/>
      <c r="N25" s="178"/>
      <c r="O25" s="178"/>
      <c r="P25" s="178"/>
      <c r="Q25" s="178"/>
      <c r="R25" s="178"/>
      <c r="S25" s="178"/>
      <c r="T25" s="130"/>
      <c r="U25" s="172"/>
      <c r="V25" s="173"/>
      <c r="W25" s="174"/>
    </row>
    <row r="26" spans="2:23" ht="33" customHeight="1">
      <c r="B26" s="157" t="s">
        <v>113</v>
      </c>
      <c r="C26" s="179"/>
      <c r="D26" s="179"/>
      <c r="E26" s="179"/>
      <c r="F26" s="179"/>
      <c r="G26" s="179"/>
      <c r="H26" s="179"/>
      <c r="I26" s="180"/>
      <c r="J26" s="126">
        <v>1</v>
      </c>
      <c r="K26" s="126"/>
      <c r="L26" s="178" t="s">
        <v>116</v>
      </c>
      <c r="M26" s="178"/>
      <c r="N26" s="178"/>
      <c r="O26" s="178"/>
      <c r="P26" s="178"/>
      <c r="Q26" s="178"/>
      <c r="R26" s="178"/>
      <c r="S26" s="178"/>
      <c r="T26" s="130"/>
      <c r="U26" s="172"/>
      <c r="V26" s="173"/>
      <c r="W26" s="174"/>
    </row>
    <row r="27" spans="2:23" ht="33" customHeight="1">
      <c r="B27" s="169" t="s">
        <v>138</v>
      </c>
      <c r="C27" s="170"/>
      <c r="D27" s="170"/>
      <c r="E27" s="170"/>
      <c r="F27" s="170"/>
      <c r="G27" s="170"/>
      <c r="H27" s="170"/>
      <c r="I27" s="181"/>
      <c r="J27" s="126">
        <v>2</v>
      </c>
      <c r="K27" s="126"/>
      <c r="L27" s="178" t="s">
        <v>117</v>
      </c>
      <c r="M27" s="178"/>
      <c r="N27" s="178"/>
      <c r="O27" s="178"/>
      <c r="P27" s="178"/>
      <c r="Q27" s="178"/>
      <c r="R27" s="178"/>
      <c r="S27" s="178"/>
      <c r="T27" s="130"/>
      <c r="U27" s="172"/>
      <c r="V27" s="173"/>
      <c r="W27" s="174"/>
    </row>
    <row r="28" spans="2:23" ht="33" customHeight="1">
      <c r="B28" s="105"/>
      <c r="C28" s="106"/>
      <c r="D28" s="106"/>
      <c r="E28" s="106"/>
      <c r="F28" s="106"/>
      <c r="G28" s="106"/>
      <c r="H28" s="106"/>
      <c r="I28" s="159"/>
      <c r="J28" s="126"/>
      <c r="K28" s="126"/>
      <c r="L28" s="178"/>
      <c r="M28" s="178"/>
      <c r="N28" s="178"/>
      <c r="O28" s="178"/>
      <c r="P28" s="178"/>
      <c r="Q28" s="178"/>
      <c r="R28" s="178"/>
      <c r="S28" s="178"/>
      <c r="T28" s="130"/>
      <c r="U28" s="172"/>
      <c r="V28" s="173"/>
      <c r="W28" s="174"/>
    </row>
    <row r="29" spans="2:23" ht="16.5" customHeight="1" thickBot="1">
      <c r="B29" s="105" t="s">
        <v>82</v>
      </c>
      <c r="C29" s="106"/>
      <c r="D29" s="106"/>
      <c r="E29" s="106"/>
      <c r="F29" s="106"/>
      <c r="G29" s="106"/>
      <c r="H29" s="106"/>
      <c r="I29" s="159"/>
      <c r="J29" s="160">
        <f>SUM(J24:K28)</f>
        <v>7</v>
      </c>
      <c r="K29" s="161"/>
      <c r="L29" s="157"/>
      <c r="M29" s="162"/>
      <c r="N29" s="162"/>
      <c r="O29" s="162"/>
      <c r="P29" s="162"/>
      <c r="Q29" s="162"/>
      <c r="R29" s="162"/>
      <c r="S29" s="162"/>
      <c r="T29" s="163"/>
      <c r="U29" s="175"/>
      <c r="V29" s="176"/>
      <c r="W29" s="177"/>
    </row>
    <row r="30" spans="2:23" ht="16.5" customHeight="1">
      <c r="B30" s="64"/>
      <c r="C30" s="64"/>
      <c r="D30" s="64"/>
      <c r="E30" s="64"/>
      <c r="F30" s="64"/>
      <c r="G30" s="64"/>
      <c r="H30" s="64"/>
      <c r="I30" s="64"/>
      <c r="J30" s="65"/>
      <c r="K30" s="66"/>
      <c r="L30" s="67"/>
      <c r="M30" s="68"/>
      <c r="N30" s="68"/>
      <c r="O30" s="68"/>
      <c r="P30" s="68"/>
      <c r="Q30" s="68"/>
      <c r="R30" s="68"/>
      <c r="S30" s="68"/>
      <c r="T30" s="68"/>
      <c r="U30" s="69"/>
      <c r="V30" s="69"/>
      <c r="W30" s="69"/>
    </row>
    <row r="31" spans="2:23" ht="16.5" customHeight="1">
      <c r="B31" s="64"/>
      <c r="C31" s="64"/>
      <c r="D31" s="64"/>
      <c r="E31" s="64"/>
      <c r="F31" s="64"/>
      <c r="G31" s="64"/>
      <c r="H31" s="64"/>
      <c r="I31" s="64"/>
      <c r="J31" s="65"/>
      <c r="K31" s="66"/>
      <c r="L31" s="67"/>
      <c r="M31" s="68"/>
      <c r="N31" s="68"/>
      <c r="O31" s="68"/>
      <c r="P31" s="68"/>
      <c r="Q31" s="68"/>
      <c r="R31" s="68"/>
      <c r="S31" s="68"/>
      <c r="T31" s="68"/>
      <c r="U31" s="69"/>
      <c r="V31" s="69"/>
      <c r="W31" s="69"/>
    </row>
    <row r="32" spans="2:23" ht="16.5" customHeight="1">
      <c r="B32" s="64"/>
      <c r="C32" s="64"/>
      <c r="D32" s="64"/>
      <c r="E32" s="64"/>
      <c r="F32" s="64"/>
      <c r="G32" s="64"/>
      <c r="H32" s="64"/>
      <c r="I32" s="64"/>
      <c r="J32" s="65"/>
      <c r="K32" s="66"/>
      <c r="L32" s="67"/>
      <c r="M32" s="68"/>
      <c r="N32" s="68"/>
      <c r="O32" s="68"/>
      <c r="P32" s="68"/>
      <c r="Q32" s="68"/>
      <c r="R32" s="68"/>
      <c r="S32" s="68"/>
      <c r="T32" s="68"/>
      <c r="U32" s="69"/>
      <c r="V32" s="69"/>
      <c r="W32" s="69"/>
    </row>
    <row r="33" spans="2:23" ht="16.5" customHeight="1">
      <c r="B33" s="64"/>
      <c r="C33" s="64"/>
      <c r="D33" s="64"/>
      <c r="E33" s="64"/>
      <c r="F33" s="64"/>
      <c r="G33" s="64"/>
      <c r="H33" s="64"/>
      <c r="I33" s="64"/>
      <c r="J33" s="65"/>
      <c r="K33" s="66"/>
      <c r="L33" s="67"/>
      <c r="M33" s="68"/>
      <c r="N33" s="68"/>
      <c r="O33" s="68"/>
      <c r="P33" s="68"/>
      <c r="Q33" s="68"/>
      <c r="R33" s="68"/>
      <c r="S33" s="68"/>
      <c r="T33" s="68"/>
      <c r="U33" s="69"/>
      <c r="V33" s="69"/>
      <c r="W33" s="69"/>
    </row>
    <row r="34" spans="2:23" ht="16.5" customHeight="1">
      <c r="B34" s="64"/>
      <c r="C34" s="64"/>
      <c r="D34" s="64"/>
      <c r="E34" s="64"/>
      <c r="F34" s="64"/>
      <c r="G34" s="64"/>
      <c r="H34" s="64"/>
      <c r="I34" s="64"/>
      <c r="J34" s="65"/>
      <c r="K34" s="66"/>
      <c r="L34" s="67"/>
      <c r="M34" s="68"/>
      <c r="N34" s="68"/>
      <c r="O34" s="68"/>
      <c r="P34" s="68"/>
      <c r="Q34" s="68"/>
      <c r="R34" s="68"/>
      <c r="S34" s="68"/>
      <c r="T34" s="68"/>
      <c r="U34" s="69"/>
      <c r="V34" s="69"/>
      <c r="W34" s="69"/>
    </row>
    <row r="35" spans="2:23" ht="16.5" customHeight="1">
      <c r="B35" s="164">
        <v>78</v>
      </c>
      <c r="C35" s="165"/>
      <c r="D35" s="165"/>
      <c r="E35" s="165"/>
      <c r="F35" s="165"/>
      <c r="G35" s="165"/>
      <c r="H35" s="165"/>
      <c r="I35" s="165"/>
      <c r="J35" s="165"/>
      <c r="K35" s="165"/>
      <c r="L35" s="165"/>
      <c r="M35" s="165"/>
      <c r="N35" s="165"/>
      <c r="O35" s="165"/>
      <c r="P35" s="165"/>
      <c r="Q35" s="165"/>
      <c r="R35" s="165"/>
      <c r="S35" s="165"/>
      <c r="T35" s="165"/>
      <c r="U35" s="165"/>
      <c r="V35" s="165"/>
      <c r="W35" s="165"/>
    </row>
    <row r="36" ht="16.5" customHeight="1" thickBot="1">
      <c r="B36" s="5" t="s">
        <v>56</v>
      </c>
    </row>
    <row r="37" spans="2:23" ht="16.5" customHeight="1">
      <c r="B37" s="105" t="s">
        <v>37</v>
      </c>
      <c r="C37" s="106"/>
      <c r="D37" s="106"/>
      <c r="E37" s="106"/>
      <c r="F37" s="106"/>
      <c r="G37" s="106"/>
      <c r="H37" s="106"/>
      <c r="I37" s="159"/>
      <c r="J37" s="126" t="s">
        <v>38</v>
      </c>
      <c r="K37" s="126"/>
      <c r="L37" s="126" t="s">
        <v>35</v>
      </c>
      <c r="M37" s="126"/>
      <c r="N37" s="126"/>
      <c r="O37" s="126"/>
      <c r="P37" s="126"/>
      <c r="Q37" s="126"/>
      <c r="R37" s="126"/>
      <c r="S37" s="126"/>
      <c r="T37" s="105"/>
      <c r="U37" s="166" t="s">
        <v>29</v>
      </c>
      <c r="V37" s="167"/>
      <c r="W37" s="168"/>
    </row>
    <row r="38" spans="2:23" ht="29.25" customHeight="1">
      <c r="B38" s="130" t="s">
        <v>118</v>
      </c>
      <c r="C38" s="131"/>
      <c r="D38" s="131"/>
      <c r="E38" s="131"/>
      <c r="F38" s="131"/>
      <c r="G38" s="131"/>
      <c r="H38" s="131"/>
      <c r="I38" s="158"/>
      <c r="J38" s="126">
        <v>1</v>
      </c>
      <c r="K38" s="126"/>
      <c r="L38" s="169" t="s">
        <v>142</v>
      </c>
      <c r="M38" s="170"/>
      <c r="N38" s="170"/>
      <c r="O38" s="170"/>
      <c r="P38" s="170"/>
      <c r="Q38" s="170"/>
      <c r="R38" s="170"/>
      <c r="S38" s="170"/>
      <c r="T38" s="171"/>
      <c r="U38" s="172">
        <f>IF(J41*10&gt;=30,30,J41*10)</f>
        <v>10</v>
      </c>
      <c r="V38" s="173"/>
      <c r="W38" s="174"/>
    </row>
    <row r="39" spans="2:23" ht="16.5" customHeight="1">
      <c r="B39" s="130"/>
      <c r="C39" s="131"/>
      <c r="D39" s="131"/>
      <c r="E39" s="131"/>
      <c r="F39" s="131"/>
      <c r="G39" s="131"/>
      <c r="H39" s="131"/>
      <c r="I39" s="158"/>
      <c r="J39" s="126"/>
      <c r="K39" s="126"/>
      <c r="L39" s="156"/>
      <c r="M39" s="156"/>
      <c r="N39" s="156"/>
      <c r="O39" s="156"/>
      <c r="P39" s="156"/>
      <c r="Q39" s="156"/>
      <c r="R39" s="156"/>
      <c r="S39" s="156"/>
      <c r="T39" s="157"/>
      <c r="U39" s="172"/>
      <c r="V39" s="173"/>
      <c r="W39" s="174"/>
    </row>
    <row r="40" spans="2:23" ht="16.5" customHeight="1">
      <c r="B40" s="130"/>
      <c r="C40" s="131"/>
      <c r="D40" s="131"/>
      <c r="E40" s="131"/>
      <c r="F40" s="131"/>
      <c r="G40" s="131"/>
      <c r="H40" s="131"/>
      <c r="I40" s="158"/>
      <c r="J40" s="126"/>
      <c r="K40" s="126"/>
      <c r="L40" s="156"/>
      <c r="M40" s="156"/>
      <c r="N40" s="156"/>
      <c r="O40" s="156"/>
      <c r="P40" s="156"/>
      <c r="Q40" s="156"/>
      <c r="R40" s="156"/>
      <c r="S40" s="156"/>
      <c r="T40" s="157"/>
      <c r="U40" s="172"/>
      <c r="V40" s="173"/>
      <c r="W40" s="174"/>
    </row>
    <row r="41" spans="2:23" ht="16.5" customHeight="1" thickBot="1">
      <c r="B41" s="105" t="s">
        <v>8</v>
      </c>
      <c r="C41" s="106"/>
      <c r="D41" s="106"/>
      <c r="E41" s="106"/>
      <c r="F41" s="106"/>
      <c r="G41" s="106"/>
      <c r="H41" s="106"/>
      <c r="I41" s="159"/>
      <c r="J41" s="160">
        <f>SUM(J38:K40)</f>
        <v>1</v>
      </c>
      <c r="K41" s="161"/>
      <c r="L41" s="157"/>
      <c r="M41" s="162"/>
      <c r="N41" s="162"/>
      <c r="O41" s="162"/>
      <c r="P41" s="162"/>
      <c r="Q41" s="162"/>
      <c r="R41" s="162"/>
      <c r="S41" s="162"/>
      <c r="T41" s="163"/>
      <c r="U41" s="175"/>
      <c r="V41" s="176"/>
      <c r="W41" s="177"/>
    </row>
    <row r="42" ht="9.75" customHeight="1"/>
    <row r="43" spans="2:18" ht="16.5" customHeight="1" thickBot="1">
      <c r="B43" s="5" t="s">
        <v>57</v>
      </c>
      <c r="O43" s="56"/>
      <c r="P43" s="56"/>
      <c r="Q43" s="42"/>
      <c r="R43" s="42"/>
    </row>
    <row r="44" spans="2:23" ht="33" customHeight="1" thickBot="1">
      <c r="B44" s="130"/>
      <c r="C44" s="131"/>
      <c r="D44" s="131"/>
      <c r="E44" s="131"/>
      <c r="F44" s="131"/>
      <c r="G44" s="131"/>
      <c r="H44" s="131"/>
      <c r="I44" s="131"/>
      <c r="J44" s="131"/>
      <c r="K44" s="131"/>
      <c r="L44" s="131"/>
      <c r="M44" s="131"/>
      <c r="N44" s="131"/>
      <c r="O44" s="132" t="s">
        <v>87</v>
      </c>
      <c r="P44" s="123"/>
      <c r="Q44" s="133" t="s">
        <v>88</v>
      </c>
      <c r="R44" s="134"/>
      <c r="S44" s="135" t="s">
        <v>89</v>
      </c>
      <c r="T44" s="136"/>
      <c r="U44" s="137" t="s">
        <v>29</v>
      </c>
      <c r="V44" s="138"/>
      <c r="W44" s="139"/>
    </row>
    <row r="45" spans="2:39" ht="111.75" customHeight="1" thickBot="1">
      <c r="B45" s="112" t="s">
        <v>140</v>
      </c>
      <c r="C45" s="113"/>
      <c r="D45" s="113"/>
      <c r="E45" s="113"/>
      <c r="F45" s="113"/>
      <c r="G45" s="113"/>
      <c r="H45" s="113"/>
      <c r="I45" s="113"/>
      <c r="J45" s="113"/>
      <c r="K45" s="113"/>
      <c r="L45" s="113"/>
      <c r="M45" s="113"/>
      <c r="N45" s="140"/>
      <c r="O45" s="141" t="s">
        <v>146</v>
      </c>
      <c r="P45" s="142"/>
      <c r="Q45" s="143" t="s">
        <v>121</v>
      </c>
      <c r="R45" s="144"/>
      <c r="S45" s="145"/>
      <c r="T45" s="146"/>
      <c r="U45" s="147">
        <f>Q55*5+S55*10</f>
        <v>45</v>
      </c>
      <c r="V45" s="148"/>
      <c r="W45" s="149"/>
      <c r="Y45" s="43"/>
      <c r="Z45" s="44"/>
      <c r="AA45" s="44"/>
      <c r="AB45" s="57"/>
      <c r="AC45" s="44"/>
      <c r="AD45" s="44"/>
      <c r="AE45" s="44"/>
      <c r="AF45" s="44"/>
      <c r="AG45" s="44"/>
      <c r="AH45" s="44"/>
      <c r="AI45" s="44"/>
      <c r="AJ45" s="44"/>
      <c r="AK45" s="44"/>
      <c r="AL45" s="44"/>
      <c r="AM45" s="44"/>
    </row>
    <row r="46" spans="2:39" ht="21" customHeight="1">
      <c r="B46" s="95" t="s">
        <v>83</v>
      </c>
      <c r="C46" s="96"/>
      <c r="D46" s="96"/>
      <c r="E46" s="96"/>
      <c r="F46" s="96"/>
      <c r="G46" s="96"/>
      <c r="H46" s="96"/>
      <c r="I46" s="96"/>
      <c r="J46" s="96"/>
      <c r="K46" s="96"/>
      <c r="L46" s="96"/>
      <c r="M46" s="96"/>
      <c r="N46" s="96"/>
      <c r="O46" s="108"/>
      <c r="P46" s="109"/>
      <c r="Q46" s="110"/>
      <c r="R46" s="111"/>
      <c r="S46" s="97"/>
      <c r="T46" s="98"/>
      <c r="U46" s="150"/>
      <c r="V46" s="151"/>
      <c r="W46" s="152"/>
      <c r="Y46" s="44"/>
      <c r="Z46" s="44"/>
      <c r="AA46" s="44"/>
      <c r="AB46" s="57"/>
      <c r="AC46" s="44"/>
      <c r="AD46" s="44"/>
      <c r="AE46" s="44"/>
      <c r="AF46" s="44"/>
      <c r="AG46" s="44"/>
      <c r="AH46" s="44"/>
      <c r="AI46" s="44"/>
      <c r="AJ46" s="44"/>
      <c r="AK46" s="44"/>
      <c r="AL46" s="44"/>
      <c r="AM46" s="44"/>
    </row>
    <row r="47" spans="2:39" ht="21" customHeight="1" thickBot="1">
      <c r="B47" s="95" t="s">
        <v>84</v>
      </c>
      <c r="C47" s="96"/>
      <c r="D47" s="96"/>
      <c r="E47" s="96"/>
      <c r="F47" s="96"/>
      <c r="G47" s="96"/>
      <c r="H47" s="96"/>
      <c r="I47" s="96"/>
      <c r="J47" s="96"/>
      <c r="K47" s="96"/>
      <c r="L47" s="96"/>
      <c r="M47" s="96"/>
      <c r="N47" s="96"/>
      <c r="O47" s="128" t="s">
        <v>147</v>
      </c>
      <c r="P47" s="99"/>
      <c r="Q47" s="129" t="s">
        <v>119</v>
      </c>
      <c r="R47" s="98"/>
      <c r="S47" s="128"/>
      <c r="T47" s="124"/>
      <c r="U47" s="150"/>
      <c r="V47" s="151"/>
      <c r="W47" s="152"/>
      <c r="Y47" s="44"/>
      <c r="Z47" s="44"/>
      <c r="AA47" s="44"/>
      <c r="AB47" s="57"/>
      <c r="AC47" s="44"/>
      <c r="AD47" s="44"/>
      <c r="AE47" s="44"/>
      <c r="AF47" s="44"/>
      <c r="AG47" s="44"/>
      <c r="AH47" s="44"/>
      <c r="AI47" s="44"/>
      <c r="AJ47" s="44"/>
      <c r="AK47" s="44"/>
      <c r="AL47" s="44"/>
      <c r="AM47" s="44"/>
    </row>
    <row r="48" spans="2:39" ht="116.25" customHeight="1" thickBot="1">
      <c r="B48" s="112" t="s">
        <v>122</v>
      </c>
      <c r="C48" s="113"/>
      <c r="D48" s="113"/>
      <c r="E48" s="113"/>
      <c r="F48" s="113"/>
      <c r="G48" s="113"/>
      <c r="H48" s="113"/>
      <c r="I48" s="113"/>
      <c r="J48" s="113"/>
      <c r="K48" s="113"/>
      <c r="L48" s="113"/>
      <c r="M48" s="113"/>
      <c r="N48" s="113"/>
      <c r="O48" s="121" t="s">
        <v>148</v>
      </c>
      <c r="P48" s="122"/>
      <c r="Q48" s="123"/>
      <c r="R48" s="124"/>
      <c r="S48" s="121" t="s">
        <v>121</v>
      </c>
      <c r="T48" s="122"/>
      <c r="U48" s="150"/>
      <c r="V48" s="151"/>
      <c r="W48" s="152"/>
      <c r="Y48" s="44"/>
      <c r="Z48" s="44"/>
      <c r="AA48" s="44"/>
      <c r="AB48" s="44"/>
      <c r="AC48" s="44"/>
      <c r="AD48" s="57"/>
      <c r="AE48" s="44"/>
      <c r="AF48" s="44"/>
      <c r="AG48" s="44"/>
      <c r="AH48" s="44"/>
      <c r="AI48" s="44"/>
      <c r="AJ48" s="44"/>
      <c r="AK48" s="44"/>
      <c r="AL48" s="44"/>
      <c r="AM48" s="44"/>
    </row>
    <row r="49" spans="2:39" ht="21" customHeight="1">
      <c r="B49" s="95" t="s">
        <v>85</v>
      </c>
      <c r="C49" s="96"/>
      <c r="D49" s="96"/>
      <c r="E49" s="96"/>
      <c r="F49" s="96"/>
      <c r="G49" s="96"/>
      <c r="H49" s="96"/>
      <c r="I49" s="96"/>
      <c r="J49" s="96"/>
      <c r="K49" s="96"/>
      <c r="L49" s="96"/>
      <c r="M49" s="96"/>
      <c r="N49" s="96"/>
      <c r="O49" s="125"/>
      <c r="P49" s="125"/>
      <c r="Q49" s="126"/>
      <c r="R49" s="126"/>
      <c r="S49" s="125"/>
      <c r="T49" s="127"/>
      <c r="U49" s="150"/>
      <c r="V49" s="151"/>
      <c r="W49" s="152"/>
      <c r="Y49" s="44"/>
      <c r="Z49" s="44"/>
      <c r="AA49" s="44"/>
      <c r="AB49" s="44"/>
      <c r="AC49" s="44"/>
      <c r="AD49" s="57"/>
      <c r="AE49" s="44"/>
      <c r="AF49" s="44"/>
      <c r="AG49" s="44"/>
      <c r="AH49" s="44"/>
      <c r="AI49" s="44"/>
      <c r="AJ49" s="44"/>
      <c r="AK49" s="44"/>
      <c r="AL49" s="44"/>
      <c r="AM49" s="44"/>
    </row>
    <row r="50" spans="2:39" ht="21" customHeight="1">
      <c r="B50" s="95" t="s">
        <v>86</v>
      </c>
      <c r="C50" s="96"/>
      <c r="D50" s="96"/>
      <c r="E50" s="96"/>
      <c r="F50" s="96"/>
      <c r="G50" s="96"/>
      <c r="H50" s="96"/>
      <c r="I50" s="96"/>
      <c r="J50" s="96"/>
      <c r="K50" s="96"/>
      <c r="L50" s="96"/>
      <c r="M50" s="96"/>
      <c r="N50" s="96"/>
      <c r="O50" s="108" t="s">
        <v>149</v>
      </c>
      <c r="P50" s="109"/>
      <c r="Q50" s="110" t="s">
        <v>119</v>
      </c>
      <c r="R50" s="111"/>
      <c r="S50" s="108"/>
      <c r="T50" s="109"/>
      <c r="U50" s="150"/>
      <c r="V50" s="151"/>
      <c r="W50" s="152"/>
      <c r="Y50" s="44"/>
      <c r="Z50" s="44"/>
      <c r="AA50" s="44"/>
      <c r="AB50" s="44"/>
      <c r="AC50" s="44"/>
      <c r="AD50" s="44"/>
      <c r="AE50" s="44"/>
      <c r="AF50" s="44"/>
      <c r="AG50" s="44"/>
      <c r="AH50" s="44"/>
      <c r="AI50" s="44"/>
      <c r="AJ50" s="44"/>
      <c r="AK50" s="44"/>
      <c r="AL50" s="44"/>
      <c r="AM50" s="44"/>
    </row>
    <row r="51" spans="2:39" ht="120" customHeight="1">
      <c r="B51" s="117" t="s">
        <v>120</v>
      </c>
      <c r="C51" s="118"/>
      <c r="D51" s="118"/>
      <c r="E51" s="118"/>
      <c r="F51" s="118"/>
      <c r="G51" s="118"/>
      <c r="H51" s="118"/>
      <c r="I51" s="118"/>
      <c r="J51" s="118"/>
      <c r="K51" s="118"/>
      <c r="L51" s="118"/>
      <c r="M51" s="118"/>
      <c r="N51" s="119"/>
      <c r="O51" s="93" t="s">
        <v>150</v>
      </c>
      <c r="P51" s="120"/>
      <c r="Q51" s="91"/>
      <c r="R51" s="92"/>
      <c r="S51" s="93" t="s">
        <v>121</v>
      </c>
      <c r="T51" s="94"/>
      <c r="U51" s="150"/>
      <c r="V51" s="151"/>
      <c r="W51" s="152"/>
      <c r="Y51" s="44"/>
      <c r="Z51" s="44"/>
      <c r="AA51" s="44"/>
      <c r="AB51" s="44"/>
      <c r="AC51" s="44"/>
      <c r="AD51" s="44"/>
      <c r="AE51" s="44"/>
      <c r="AF51" s="44"/>
      <c r="AG51" s="44"/>
      <c r="AH51" s="44"/>
      <c r="AI51" s="45"/>
      <c r="AJ51" s="44"/>
      <c r="AK51" s="44"/>
      <c r="AL51" s="44"/>
      <c r="AM51" s="44"/>
    </row>
    <row r="52" spans="2:39" ht="28.5" customHeight="1">
      <c r="B52" s="101" t="s">
        <v>90</v>
      </c>
      <c r="C52" s="102"/>
      <c r="D52" s="102"/>
      <c r="E52" s="102"/>
      <c r="F52" s="102"/>
      <c r="G52" s="102"/>
      <c r="H52" s="102"/>
      <c r="I52" s="102"/>
      <c r="J52" s="102"/>
      <c r="K52" s="102"/>
      <c r="L52" s="102"/>
      <c r="M52" s="102"/>
      <c r="N52" s="102"/>
      <c r="O52" s="97"/>
      <c r="P52" s="98"/>
      <c r="Q52" s="103"/>
      <c r="R52" s="104"/>
      <c r="S52" s="97"/>
      <c r="T52" s="98"/>
      <c r="U52" s="150"/>
      <c r="V52" s="151"/>
      <c r="W52" s="152"/>
      <c r="Y52" s="44"/>
      <c r="Z52" s="44"/>
      <c r="AA52" s="44"/>
      <c r="AB52" s="44"/>
      <c r="AC52" s="44"/>
      <c r="AD52" s="44"/>
      <c r="AE52" s="44"/>
      <c r="AF52" s="44"/>
      <c r="AG52" s="44"/>
      <c r="AH52" s="44"/>
      <c r="AI52" s="45"/>
      <c r="AJ52" s="44"/>
      <c r="AK52" s="44"/>
      <c r="AL52" s="44"/>
      <c r="AM52" s="44"/>
    </row>
    <row r="53" spans="2:39" ht="20.25" customHeight="1" thickBot="1">
      <c r="B53" s="95" t="s">
        <v>136</v>
      </c>
      <c r="C53" s="96"/>
      <c r="D53" s="96"/>
      <c r="E53" s="96"/>
      <c r="F53" s="96"/>
      <c r="G53" s="96"/>
      <c r="H53" s="96"/>
      <c r="I53" s="96"/>
      <c r="J53" s="96"/>
      <c r="K53" s="96"/>
      <c r="L53" s="96"/>
      <c r="M53" s="96"/>
      <c r="N53" s="96"/>
      <c r="O53" s="97"/>
      <c r="P53" s="98"/>
      <c r="Q53" s="99"/>
      <c r="R53" s="100"/>
      <c r="S53" s="97"/>
      <c r="T53" s="98"/>
      <c r="U53" s="150"/>
      <c r="V53" s="151"/>
      <c r="W53" s="152"/>
      <c r="Y53" s="44"/>
      <c r="Z53" s="44"/>
      <c r="AA53" s="44"/>
      <c r="AB53" s="44"/>
      <c r="AC53" s="44"/>
      <c r="AD53" s="44"/>
      <c r="AE53" s="44"/>
      <c r="AF53" s="44"/>
      <c r="AG53" s="44"/>
      <c r="AH53" s="44"/>
      <c r="AI53" s="45"/>
      <c r="AJ53" s="44"/>
      <c r="AK53" s="44"/>
      <c r="AL53" s="44"/>
      <c r="AM53" s="44"/>
    </row>
    <row r="54" spans="2:39" ht="81" customHeight="1" thickBot="1">
      <c r="B54" s="112" t="s">
        <v>141</v>
      </c>
      <c r="C54" s="113"/>
      <c r="D54" s="113"/>
      <c r="E54" s="113"/>
      <c r="F54" s="113"/>
      <c r="G54" s="113"/>
      <c r="H54" s="113"/>
      <c r="I54" s="113"/>
      <c r="J54" s="113"/>
      <c r="K54" s="113"/>
      <c r="L54" s="113"/>
      <c r="M54" s="113"/>
      <c r="N54" s="114"/>
      <c r="O54" s="97"/>
      <c r="P54" s="98"/>
      <c r="Q54" s="115">
        <v>2</v>
      </c>
      <c r="R54" s="116"/>
      <c r="S54" s="106"/>
      <c r="T54" s="106"/>
      <c r="U54" s="150"/>
      <c r="V54" s="151"/>
      <c r="W54" s="152"/>
      <c r="Y54" s="44"/>
      <c r="Z54" s="44"/>
      <c r="AA54" s="44"/>
      <c r="AB54" s="44"/>
      <c r="AC54" s="44"/>
      <c r="AD54" s="44"/>
      <c r="AE54" s="45"/>
      <c r="AF54" s="44"/>
      <c r="AG54" s="44"/>
      <c r="AH54" s="44"/>
      <c r="AI54" s="44"/>
      <c r="AJ54" s="44"/>
      <c r="AK54" s="44"/>
      <c r="AL54" s="44"/>
      <c r="AM54" s="44"/>
    </row>
    <row r="55" spans="2:39" ht="17.25" customHeight="1" thickBot="1">
      <c r="B55" s="105" t="s">
        <v>8</v>
      </c>
      <c r="C55" s="106"/>
      <c r="D55" s="106"/>
      <c r="E55" s="106"/>
      <c r="F55" s="106"/>
      <c r="G55" s="106"/>
      <c r="H55" s="106"/>
      <c r="I55" s="106"/>
      <c r="J55" s="106"/>
      <c r="K55" s="106"/>
      <c r="L55" s="106"/>
      <c r="M55" s="106"/>
      <c r="N55" s="106"/>
      <c r="O55" s="97"/>
      <c r="P55" s="103"/>
      <c r="Q55" s="86">
        <v>5</v>
      </c>
      <c r="R55" s="107"/>
      <c r="S55" s="86">
        <v>2</v>
      </c>
      <c r="T55" s="87"/>
      <c r="U55" s="153"/>
      <c r="V55" s="154"/>
      <c r="W55" s="155"/>
      <c r="Y55" s="44"/>
      <c r="Z55" s="44"/>
      <c r="AA55" s="44"/>
      <c r="AB55" s="44"/>
      <c r="AC55" s="44"/>
      <c r="AD55" s="44"/>
      <c r="AE55" s="44"/>
      <c r="AF55" s="44"/>
      <c r="AG55" s="44"/>
      <c r="AH55" s="44"/>
      <c r="AI55" s="44"/>
      <c r="AJ55" s="44"/>
      <c r="AK55" s="44"/>
      <c r="AL55" s="44"/>
      <c r="AM55" s="44"/>
    </row>
    <row r="56" spans="2:23" ht="41.25" customHeight="1">
      <c r="B56" s="88" t="s">
        <v>97</v>
      </c>
      <c r="C56" s="89"/>
      <c r="D56" s="89"/>
      <c r="E56" s="89"/>
      <c r="F56" s="89"/>
      <c r="G56" s="89"/>
      <c r="H56" s="89"/>
      <c r="I56" s="89"/>
      <c r="J56" s="89"/>
      <c r="K56" s="89"/>
      <c r="L56" s="89"/>
      <c r="M56" s="89"/>
      <c r="N56" s="89"/>
      <c r="O56" s="89"/>
      <c r="P56" s="89"/>
      <c r="Q56" s="89"/>
      <c r="R56" s="89"/>
      <c r="S56" s="89"/>
      <c r="T56" s="89"/>
      <c r="U56" s="90"/>
      <c r="V56" s="90"/>
      <c r="W56" s="90"/>
    </row>
    <row r="57" ht="13.5">
      <c r="AI57" s="63"/>
    </row>
    <row r="59" spans="2:23" ht="13.5">
      <c r="B59" s="188">
        <v>79</v>
      </c>
      <c r="C59" s="189"/>
      <c r="D59" s="189"/>
      <c r="E59" s="189"/>
      <c r="F59" s="189"/>
      <c r="G59" s="189"/>
      <c r="H59" s="189"/>
      <c r="I59" s="189"/>
      <c r="J59" s="189"/>
      <c r="K59" s="189"/>
      <c r="L59" s="189"/>
      <c r="M59" s="189"/>
      <c r="N59" s="189"/>
      <c r="O59" s="189"/>
      <c r="P59" s="189"/>
      <c r="Q59" s="189"/>
      <c r="R59" s="189"/>
      <c r="S59" s="189"/>
      <c r="T59" s="189"/>
      <c r="U59" s="189"/>
      <c r="V59" s="189"/>
      <c r="W59" s="189"/>
    </row>
  </sheetData>
  <sheetProtection/>
  <mergeCells count="141">
    <mergeCell ref="B59:W59"/>
    <mergeCell ref="P3:R3"/>
    <mergeCell ref="S3:W3"/>
    <mergeCell ref="B5:I5"/>
    <mergeCell ref="J5:K5"/>
    <mergeCell ref="L5:T5"/>
    <mergeCell ref="U5:W5"/>
    <mergeCell ref="B6:I6"/>
    <mergeCell ref="J6:K6"/>
    <mergeCell ref="L6:T6"/>
    <mergeCell ref="U6:W11"/>
    <mergeCell ref="B7:I7"/>
    <mergeCell ref="J7:K7"/>
    <mergeCell ref="L7:T7"/>
    <mergeCell ref="B8:I8"/>
    <mergeCell ref="J8:K8"/>
    <mergeCell ref="L8:T8"/>
    <mergeCell ref="B9:I9"/>
    <mergeCell ref="J9:K9"/>
    <mergeCell ref="L9:T9"/>
    <mergeCell ref="B10:I10"/>
    <mergeCell ref="J10:K10"/>
    <mergeCell ref="L10:T10"/>
    <mergeCell ref="B11:I11"/>
    <mergeCell ref="J11:K11"/>
    <mergeCell ref="L11:T11"/>
    <mergeCell ref="B14:I14"/>
    <mergeCell ref="J14:K14"/>
    <mergeCell ref="L14:T14"/>
    <mergeCell ref="U14:W14"/>
    <mergeCell ref="B15:I15"/>
    <mergeCell ref="J15:K15"/>
    <mergeCell ref="L15:T15"/>
    <mergeCell ref="U15:W20"/>
    <mergeCell ref="B16:I16"/>
    <mergeCell ref="J16:K16"/>
    <mergeCell ref="L16:T16"/>
    <mergeCell ref="B17:I17"/>
    <mergeCell ref="J17:K17"/>
    <mergeCell ref="L17:T17"/>
    <mergeCell ref="B18:I18"/>
    <mergeCell ref="J18:K18"/>
    <mergeCell ref="L18:T18"/>
    <mergeCell ref="B19:I19"/>
    <mergeCell ref="J19:K19"/>
    <mergeCell ref="L19:T19"/>
    <mergeCell ref="B20:I20"/>
    <mergeCell ref="J20:K20"/>
    <mergeCell ref="L20:T20"/>
    <mergeCell ref="B23:I23"/>
    <mergeCell ref="J23:K23"/>
    <mergeCell ref="L23:T23"/>
    <mergeCell ref="U23:W23"/>
    <mergeCell ref="B24:I24"/>
    <mergeCell ref="J24:K24"/>
    <mergeCell ref="L24:T24"/>
    <mergeCell ref="U24:W29"/>
    <mergeCell ref="B25:I25"/>
    <mergeCell ref="J25:K25"/>
    <mergeCell ref="L25:T25"/>
    <mergeCell ref="B26:I26"/>
    <mergeCell ref="J26:K26"/>
    <mergeCell ref="L26:T26"/>
    <mergeCell ref="B27:I27"/>
    <mergeCell ref="J27:K27"/>
    <mergeCell ref="L27:T27"/>
    <mergeCell ref="B28:I28"/>
    <mergeCell ref="J28:K28"/>
    <mergeCell ref="L28:T28"/>
    <mergeCell ref="B29:I29"/>
    <mergeCell ref="J29:K29"/>
    <mergeCell ref="L29:T29"/>
    <mergeCell ref="S47:T47"/>
    <mergeCell ref="B37:I37"/>
    <mergeCell ref="J37:K37"/>
    <mergeCell ref="L37:T37"/>
    <mergeCell ref="B35:W35"/>
    <mergeCell ref="U37:W37"/>
    <mergeCell ref="B38:I38"/>
    <mergeCell ref="J38:K38"/>
    <mergeCell ref="L38:T38"/>
    <mergeCell ref="U38:W41"/>
    <mergeCell ref="J39:K39"/>
    <mergeCell ref="L39:T39"/>
    <mergeCell ref="B40:I40"/>
    <mergeCell ref="J40:K40"/>
    <mergeCell ref="L40:T40"/>
    <mergeCell ref="B41:I41"/>
    <mergeCell ref="J41:K41"/>
    <mergeCell ref="L41:T41"/>
    <mergeCell ref="B39:I39"/>
    <mergeCell ref="B44:N44"/>
    <mergeCell ref="O44:P44"/>
    <mergeCell ref="Q44:R44"/>
    <mergeCell ref="S44:T44"/>
    <mergeCell ref="U44:W44"/>
    <mergeCell ref="B45:N45"/>
    <mergeCell ref="O45:P45"/>
    <mergeCell ref="Q45:R45"/>
    <mergeCell ref="S45:T45"/>
    <mergeCell ref="U45:W55"/>
    <mergeCell ref="Q49:R49"/>
    <mergeCell ref="S49:T49"/>
    <mergeCell ref="B50:N50"/>
    <mergeCell ref="B46:N46"/>
    <mergeCell ref="O46:P46"/>
    <mergeCell ref="Q46:R46"/>
    <mergeCell ref="S46:T46"/>
    <mergeCell ref="B47:N47"/>
    <mergeCell ref="O47:P47"/>
    <mergeCell ref="Q47:R47"/>
    <mergeCell ref="S54:T54"/>
    <mergeCell ref="B51:N51"/>
    <mergeCell ref="O51:P51"/>
    <mergeCell ref="B48:N48"/>
    <mergeCell ref="O48:P48"/>
    <mergeCell ref="Q48:R48"/>
    <mergeCell ref="S48:T48"/>
    <mergeCell ref="S52:T52"/>
    <mergeCell ref="B49:N49"/>
    <mergeCell ref="O49:P49"/>
    <mergeCell ref="B55:N55"/>
    <mergeCell ref="O55:P55"/>
    <mergeCell ref="Q55:R55"/>
    <mergeCell ref="O50:P50"/>
    <mergeCell ref="Q50:R50"/>
    <mergeCell ref="S50:T50"/>
    <mergeCell ref="S53:T53"/>
    <mergeCell ref="B54:N54"/>
    <mergeCell ref="O54:P54"/>
    <mergeCell ref="Q54:R54"/>
    <mergeCell ref="S55:T55"/>
    <mergeCell ref="B56:W56"/>
    <mergeCell ref="Q51:R51"/>
    <mergeCell ref="S51:T51"/>
    <mergeCell ref="B53:N53"/>
    <mergeCell ref="O53:P53"/>
    <mergeCell ref="Q53:R53"/>
    <mergeCell ref="B52:N52"/>
    <mergeCell ref="O52:P52"/>
    <mergeCell ref="Q52:R52"/>
  </mergeCells>
  <dataValidations count="1">
    <dataValidation type="list" allowBlank="1" showInputMessage="1" showErrorMessage="1" sqref="Q52:T53 Q46:R50 S45:T47 S49:T50">
      <formula1>"○"</formula1>
    </dataValidation>
  </dataValidations>
  <printOptions/>
  <pageMargins left="0.7086614173228347" right="0.5118110236220472" top="0.5511811023622047" bottom="0.5511811023622047" header="0.31496062992125984" footer="0.31496062992125984"/>
  <pageSetup horizontalDpi="600" verticalDpi="600" orientation="portrait" paperSize="9" r:id="rId2"/>
  <rowBreaks count="1" manualBreakCount="1">
    <brk id="35" max="255" man="1"/>
  </rowBreaks>
  <drawing r:id="rId1"/>
</worksheet>
</file>

<file path=xl/worksheets/sheet3.xml><?xml version="1.0" encoding="utf-8"?>
<worksheet xmlns="http://schemas.openxmlformats.org/spreadsheetml/2006/main" xmlns:r="http://schemas.openxmlformats.org/officeDocument/2006/relationships">
  <dimension ref="B1:G81"/>
  <sheetViews>
    <sheetView view="pageBreakPreview" zoomScaleSheetLayoutView="100" zoomScalePageLayoutView="0" workbookViewId="0" topLeftCell="A1">
      <selection activeCell="A1" sqref="A1"/>
    </sheetView>
  </sheetViews>
  <sheetFormatPr defaultColWidth="9.140625" defaultRowHeight="15"/>
  <cols>
    <col min="1" max="1" width="2.57421875" style="7" customWidth="1"/>
    <col min="2" max="2" width="7.00390625" style="7" customWidth="1"/>
    <col min="3" max="5" width="20.7109375" style="7" customWidth="1"/>
    <col min="6" max="6" width="22.421875" style="7" customWidth="1"/>
    <col min="7" max="7" width="11.421875" style="7" customWidth="1"/>
    <col min="8" max="16384" width="9.00390625" style="7" customWidth="1"/>
  </cols>
  <sheetData>
    <row r="1" spans="2:7" ht="13.5">
      <c r="B1" s="7" t="s">
        <v>95</v>
      </c>
      <c r="G1" s="8"/>
    </row>
    <row r="2" ht="13.5">
      <c r="B2" s="7" t="s">
        <v>15</v>
      </c>
    </row>
    <row r="3" ht="16.5" customHeight="1">
      <c r="B3" s="52" t="s">
        <v>96</v>
      </c>
    </row>
    <row r="4" spans="2:7" ht="16.5" customHeight="1">
      <c r="B4" s="52" t="s">
        <v>94</v>
      </c>
      <c r="C4" s="51"/>
      <c r="D4" s="51"/>
      <c r="E4" s="51"/>
      <c r="F4" s="51"/>
      <c r="G4" s="51"/>
    </row>
    <row r="5" spans="2:7" ht="28.5" customHeight="1">
      <c r="B5" s="9"/>
      <c r="C5" s="49" t="s">
        <v>16</v>
      </c>
      <c r="D5" s="49" t="s">
        <v>17</v>
      </c>
      <c r="E5" s="49" t="s">
        <v>25</v>
      </c>
      <c r="F5" s="50" t="s">
        <v>93</v>
      </c>
      <c r="G5" s="49" t="s">
        <v>18</v>
      </c>
    </row>
    <row r="6" spans="2:7" ht="13.5" customHeight="1">
      <c r="B6" s="193" t="s">
        <v>19</v>
      </c>
      <c r="C6" s="54" t="s">
        <v>108</v>
      </c>
      <c r="D6" s="54" t="s">
        <v>123</v>
      </c>
      <c r="E6" s="54" t="s">
        <v>124</v>
      </c>
      <c r="F6" s="54" t="s">
        <v>125</v>
      </c>
      <c r="G6" s="190">
        <f>MAX(C15:F15)</f>
        <v>12</v>
      </c>
    </row>
    <row r="7" spans="2:7" ht="13.5" customHeight="1">
      <c r="B7" s="194"/>
      <c r="C7" s="10" t="s">
        <v>126</v>
      </c>
      <c r="D7" s="10" t="s">
        <v>127</v>
      </c>
      <c r="E7" s="10" t="s">
        <v>128</v>
      </c>
      <c r="F7" s="10" t="s">
        <v>129</v>
      </c>
      <c r="G7" s="191"/>
    </row>
    <row r="8" spans="2:7" ht="13.5" customHeight="1">
      <c r="B8" s="194"/>
      <c r="C8" s="11">
        <v>7</v>
      </c>
      <c r="D8" s="11">
        <v>8</v>
      </c>
      <c r="E8" s="11">
        <v>6</v>
      </c>
      <c r="F8" s="11">
        <v>8</v>
      </c>
      <c r="G8" s="191"/>
    </row>
    <row r="9" spans="2:7" ht="13.5" customHeight="1">
      <c r="B9" s="194"/>
      <c r="C9" s="12"/>
      <c r="D9" s="12"/>
      <c r="E9" s="12"/>
      <c r="F9" s="12" t="s">
        <v>130</v>
      </c>
      <c r="G9" s="191"/>
    </row>
    <row r="10" spans="2:7" ht="13.5" customHeight="1">
      <c r="B10" s="194"/>
      <c r="C10" s="20"/>
      <c r="D10" s="20"/>
      <c r="E10" s="20"/>
      <c r="F10" s="10" t="s">
        <v>131</v>
      </c>
      <c r="G10" s="191"/>
    </row>
    <row r="11" spans="2:7" ht="13.5" customHeight="1">
      <c r="B11" s="194"/>
      <c r="C11" s="13"/>
      <c r="D11" s="13"/>
      <c r="E11" s="13"/>
      <c r="F11" s="13" t="s">
        <v>133</v>
      </c>
      <c r="G11" s="191"/>
    </row>
    <row r="12" spans="2:7" ht="13.5" customHeight="1">
      <c r="B12" s="194"/>
      <c r="C12" s="20"/>
      <c r="D12" s="20"/>
      <c r="E12" s="20"/>
      <c r="F12" s="20"/>
      <c r="G12" s="191"/>
    </row>
    <row r="13" spans="2:7" ht="13.5" customHeight="1">
      <c r="B13" s="194"/>
      <c r="C13" s="20"/>
      <c r="D13" s="20"/>
      <c r="E13" s="20"/>
      <c r="F13" s="20"/>
      <c r="G13" s="191"/>
    </row>
    <row r="14" spans="2:7" ht="13.5" customHeight="1">
      <c r="B14" s="194"/>
      <c r="C14" s="11"/>
      <c r="D14" s="11"/>
      <c r="E14" s="11"/>
      <c r="F14" s="11"/>
      <c r="G14" s="191"/>
    </row>
    <row r="15" spans="2:7" ht="13.5" customHeight="1">
      <c r="B15" s="14" t="s">
        <v>26</v>
      </c>
      <c r="C15" s="48">
        <v>7</v>
      </c>
      <c r="D15" s="48">
        <v>8</v>
      </c>
      <c r="E15" s="48">
        <v>6</v>
      </c>
      <c r="F15" s="48">
        <v>12</v>
      </c>
      <c r="G15" s="192"/>
    </row>
    <row r="16" spans="2:7" ht="13.5" customHeight="1">
      <c r="B16" s="193" t="s">
        <v>20</v>
      </c>
      <c r="C16" s="58"/>
      <c r="D16" s="58" t="s">
        <v>123</v>
      </c>
      <c r="E16" s="58" t="s">
        <v>124</v>
      </c>
      <c r="F16" s="58"/>
      <c r="G16" s="190">
        <f>MAX(C25:F25)</f>
        <v>8</v>
      </c>
    </row>
    <row r="17" spans="2:7" ht="13.5" customHeight="1">
      <c r="B17" s="194"/>
      <c r="C17" s="10"/>
      <c r="D17" s="10" t="s">
        <v>127</v>
      </c>
      <c r="E17" s="10" t="s">
        <v>127</v>
      </c>
      <c r="F17" s="10"/>
      <c r="G17" s="191"/>
    </row>
    <row r="18" spans="2:7" ht="13.5" customHeight="1">
      <c r="B18" s="194"/>
      <c r="C18" s="11"/>
      <c r="D18" s="11">
        <v>8</v>
      </c>
      <c r="E18" s="11">
        <v>7</v>
      </c>
      <c r="F18" s="11"/>
      <c r="G18" s="191"/>
    </row>
    <row r="19" spans="2:7" ht="13.5" customHeight="1">
      <c r="B19" s="194"/>
      <c r="C19" s="12"/>
      <c r="D19" s="12"/>
      <c r="E19" s="12"/>
      <c r="F19" s="12"/>
      <c r="G19" s="191"/>
    </row>
    <row r="20" spans="2:7" ht="13.5" customHeight="1">
      <c r="B20" s="194"/>
      <c r="C20" s="20"/>
      <c r="D20" s="20"/>
      <c r="E20" s="20"/>
      <c r="F20" s="20"/>
      <c r="G20" s="191"/>
    </row>
    <row r="21" spans="2:7" ht="13.5" customHeight="1">
      <c r="B21" s="194"/>
      <c r="C21" s="13"/>
      <c r="D21" s="13"/>
      <c r="E21" s="13"/>
      <c r="F21" s="13"/>
      <c r="G21" s="191"/>
    </row>
    <row r="22" spans="2:7" ht="13.5" customHeight="1">
      <c r="B22" s="194"/>
      <c r="C22" s="20"/>
      <c r="D22" s="20"/>
      <c r="E22" s="20"/>
      <c r="F22" s="20"/>
      <c r="G22" s="191"/>
    </row>
    <row r="23" spans="2:7" ht="13.5" customHeight="1">
      <c r="B23" s="194"/>
      <c r="C23" s="20"/>
      <c r="D23" s="20"/>
      <c r="E23" s="20"/>
      <c r="F23" s="20"/>
      <c r="G23" s="191"/>
    </row>
    <row r="24" spans="2:7" ht="13.5" customHeight="1">
      <c r="B24" s="194"/>
      <c r="C24" s="11"/>
      <c r="D24" s="11"/>
      <c r="E24" s="11"/>
      <c r="F24" s="11"/>
      <c r="G24" s="191"/>
    </row>
    <row r="25" spans="2:7" ht="13.5" customHeight="1">
      <c r="B25" s="14" t="s">
        <v>26</v>
      </c>
      <c r="C25" s="48">
        <v>0</v>
      </c>
      <c r="D25" s="48">
        <v>8</v>
      </c>
      <c r="E25" s="48">
        <v>7</v>
      </c>
      <c r="F25" s="48">
        <v>0</v>
      </c>
      <c r="G25" s="192"/>
    </row>
    <row r="26" spans="2:7" ht="13.5" customHeight="1">
      <c r="B26" s="193" t="s">
        <v>21</v>
      </c>
      <c r="C26" s="53" t="s">
        <v>108</v>
      </c>
      <c r="D26" s="58" t="s">
        <v>123</v>
      </c>
      <c r="E26" s="58" t="s">
        <v>124</v>
      </c>
      <c r="F26" s="58" t="s">
        <v>125</v>
      </c>
      <c r="G26" s="190">
        <f>MAX(C35:F35)</f>
        <v>8</v>
      </c>
    </row>
    <row r="27" spans="2:7" ht="13.5" customHeight="1">
      <c r="B27" s="194"/>
      <c r="C27" s="10" t="s">
        <v>126</v>
      </c>
      <c r="D27" s="11" t="s">
        <v>127</v>
      </c>
      <c r="E27" s="11" t="s">
        <v>132</v>
      </c>
      <c r="F27" s="11" t="s">
        <v>129</v>
      </c>
      <c r="G27" s="191"/>
    </row>
    <row r="28" spans="2:7" ht="13.5" customHeight="1">
      <c r="B28" s="194"/>
      <c r="C28" s="11">
        <v>7</v>
      </c>
      <c r="D28" s="11">
        <v>8</v>
      </c>
      <c r="E28" s="11">
        <v>6</v>
      </c>
      <c r="F28" s="11">
        <v>8</v>
      </c>
      <c r="G28" s="191"/>
    </row>
    <row r="29" spans="2:7" ht="13.5" customHeight="1">
      <c r="B29" s="194"/>
      <c r="C29" s="59" t="s">
        <v>134</v>
      </c>
      <c r="D29" s="12"/>
      <c r="E29" s="12"/>
      <c r="F29" s="12"/>
      <c r="G29" s="191"/>
    </row>
    <row r="30" spans="2:7" ht="13.5" customHeight="1">
      <c r="B30" s="194"/>
      <c r="C30" s="54" t="s">
        <v>128</v>
      </c>
      <c r="D30" s="54"/>
      <c r="E30" s="54"/>
      <c r="F30" s="54"/>
      <c r="G30" s="191"/>
    </row>
    <row r="31" spans="2:7" ht="13.5" customHeight="1">
      <c r="B31" s="194"/>
      <c r="C31" s="13" t="s">
        <v>135</v>
      </c>
      <c r="D31" s="13"/>
      <c r="E31" s="13"/>
      <c r="F31" s="13"/>
      <c r="G31" s="191"/>
    </row>
    <row r="32" spans="2:7" ht="13.5" customHeight="1">
      <c r="B32" s="194"/>
      <c r="C32" s="11"/>
      <c r="D32" s="11"/>
      <c r="E32" s="11"/>
      <c r="F32" s="11"/>
      <c r="G32" s="191"/>
    </row>
    <row r="33" spans="2:7" ht="13.5" customHeight="1">
      <c r="B33" s="194"/>
      <c r="C33" s="20"/>
      <c r="D33" s="20"/>
      <c r="E33" s="20"/>
      <c r="F33" s="20"/>
      <c r="G33" s="191"/>
    </row>
    <row r="34" spans="2:7" ht="13.5" customHeight="1">
      <c r="B34" s="194"/>
      <c r="C34" s="11"/>
      <c r="D34" s="11"/>
      <c r="E34" s="11"/>
      <c r="F34" s="11"/>
      <c r="G34" s="191"/>
    </row>
    <row r="35" spans="2:7" ht="13.5" customHeight="1">
      <c r="B35" s="14" t="s">
        <v>26</v>
      </c>
      <c r="C35" s="48">
        <v>7</v>
      </c>
      <c r="D35" s="48">
        <v>8</v>
      </c>
      <c r="E35" s="48">
        <v>6</v>
      </c>
      <c r="F35" s="48">
        <v>8</v>
      </c>
      <c r="G35" s="192"/>
    </row>
    <row r="36" spans="2:7" ht="13.5" customHeight="1">
      <c r="B36" s="193" t="s">
        <v>22</v>
      </c>
      <c r="C36" s="10"/>
      <c r="D36" s="58" t="s">
        <v>123</v>
      </c>
      <c r="E36" s="58" t="s">
        <v>124</v>
      </c>
      <c r="F36" s="10"/>
      <c r="G36" s="190">
        <f>MAX(C45:F45)</f>
        <v>8</v>
      </c>
    </row>
    <row r="37" spans="2:7" ht="13.5" customHeight="1">
      <c r="B37" s="194"/>
      <c r="C37" s="10"/>
      <c r="D37" s="10" t="s">
        <v>127</v>
      </c>
      <c r="E37" s="10" t="s">
        <v>126</v>
      </c>
      <c r="F37" s="10"/>
      <c r="G37" s="191"/>
    </row>
    <row r="38" spans="2:7" ht="13.5" customHeight="1">
      <c r="B38" s="194"/>
      <c r="C38" s="11"/>
      <c r="D38" s="11">
        <v>8</v>
      </c>
      <c r="E38" s="11">
        <v>7</v>
      </c>
      <c r="F38" s="11"/>
      <c r="G38" s="191"/>
    </row>
    <row r="39" spans="2:7" ht="13.5" customHeight="1">
      <c r="B39" s="194"/>
      <c r="C39" s="12"/>
      <c r="D39" s="12"/>
      <c r="E39" s="12"/>
      <c r="F39" s="12"/>
      <c r="G39" s="191"/>
    </row>
    <row r="40" spans="2:7" ht="13.5" customHeight="1">
      <c r="B40" s="194"/>
      <c r="C40" s="20"/>
      <c r="D40" s="20"/>
      <c r="E40" s="20"/>
      <c r="F40" s="20"/>
      <c r="G40" s="191"/>
    </row>
    <row r="41" spans="2:7" ht="13.5" customHeight="1">
      <c r="B41" s="194"/>
      <c r="C41" s="13"/>
      <c r="D41" s="13"/>
      <c r="E41" s="13"/>
      <c r="F41" s="13"/>
      <c r="G41" s="191"/>
    </row>
    <row r="42" spans="2:7" ht="13.5" customHeight="1">
      <c r="B42" s="194"/>
      <c r="C42" s="20"/>
      <c r="D42" s="20"/>
      <c r="E42" s="20"/>
      <c r="F42" s="20"/>
      <c r="G42" s="191"/>
    </row>
    <row r="43" spans="2:7" ht="13.5" customHeight="1">
      <c r="B43" s="194"/>
      <c r="C43" s="20"/>
      <c r="D43" s="20"/>
      <c r="E43" s="20"/>
      <c r="F43" s="20"/>
      <c r="G43" s="191"/>
    </row>
    <row r="44" spans="2:7" ht="13.5" customHeight="1">
      <c r="B44" s="194"/>
      <c r="C44" s="11"/>
      <c r="D44" s="11"/>
      <c r="E44" s="11"/>
      <c r="F44" s="11"/>
      <c r="G44" s="191"/>
    </row>
    <row r="45" spans="2:7" ht="13.5" customHeight="1">
      <c r="B45" s="14" t="s">
        <v>26</v>
      </c>
      <c r="C45" s="48">
        <v>0</v>
      </c>
      <c r="D45" s="48">
        <v>8</v>
      </c>
      <c r="E45" s="48">
        <v>7</v>
      </c>
      <c r="F45" s="48">
        <v>0</v>
      </c>
      <c r="G45" s="192"/>
    </row>
    <row r="46" spans="2:7" ht="13.5" customHeight="1">
      <c r="B46" s="193" t="s">
        <v>23</v>
      </c>
      <c r="C46" s="58" t="s">
        <v>108</v>
      </c>
      <c r="D46" s="58" t="s">
        <v>123</v>
      </c>
      <c r="E46" s="58" t="s">
        <v>124</v>
      </c>
      <c r="F46" s="58" t="s">
        <v>125</v>
      </c>
      <c r="G46" s="190">
        <f>MAX(C55:F55)</f>
        <v>8</v>
      </c>
    </row>
    <row r="47" spans="2:7" ht="13.5" customHeight="1">
      <c r="B47" s="194"/>
      <c r="C47" s="10" t="s">
        <v>126</v>
      </c>
      <c r="D47" s="10" t="s">
        <v>127</v>
      </c>
      <c r="E47" s="10" t="s">
        <v>132</v>
      </c>
      <c r="F47" s="10" t="s">
        <v>129</v>
      </c>
      <c r="G47" s="191"/>
    </row>
    <row r="48" spans="2:7" ht="13.5" customHeight="1">
      <c r="B48" s="194"/>
      <c r="C48" s="11">
        <v>7</v>
      </c>
      <c r="D48" s="11">
        <v>8</v>
      </c>
      <c r="E48" s="11">
        <v>6</v>
      </c>
      <c r="F48" s="11">
        <v>8</v>
      </c>
      <c r="G48" s="191"/>
    </row>
    <row r="49" spans="2:7" ht="13.5" customHeight="1">
      <c r="B49" s="194"/>
      <c r="C49" s="12"/>
      <c r="D49" s="12"/>
      <c r="E49" s="12"/>
      <c r="F49" s="12"/>
      <c r="G49" s="191"/>
    </row>
    <row r="50" spans="2:7" ht="13.5" customHeight="1">
      <c r="B50" s="194"/>
      <c r="C50" s="20"/>
      <c r="D50" s="20"/>
      <c r="E50" s="20"/>
      <c r="F50" s="20"/>
      <c r="G50" s="191"/>
    </row>
    <row r="51" spans="2:7" ht="13.5" customHeight="1">
      <c r="B51" s="194"/>
      <c r="C51" s="13"/>
      <c r="D51" s="13"/>
      <c r="E51" s="13"/>
      <c r="F51" s="13"/>
      <c r="G51" s="191"/>
    </row>
    <row r="52" spans="2:7" ht="13.5" customHeight="1">
      <c r="B52" s="194"/>
      <c r="C52" s="20"/>
      <c r="D52" s="20"/>
      <c r="E52" s="20"/>
      <c r="F52" s="20"/>
      <c r="G52" s="191"/>
    </row>
    <row r="53" spans="2:7" ht="13.5" customHeight="1">
      <c r="B53" s="194"/>
      <c r="C53" s="20"/>
      <c r="D53" s="20"/>
      <c r="E53" s="20"/>
      <c r="F53" s="20"/>
      <c r="G53" s="191"/>
    </row>
    <row r="54" spans="2:7" ht="13.5" customHeight="1">
      <c r="B54" s="195"/>
      <c r="C54" s="15"/>
      <c r="D54" s="15"/>
      <c r="E54" s="15"/>
      <c r="F54" s="15"/>
      <c r="G54" s="191"/>
    </row>
    <row r="55" spans="2:7" ht="13.5" customHeight="1">
      <c r="B55" s="16" t="s">
        <v>26</v>
      </c>
      <c r="C55" s="48">
        <v>7</v>
      </c>
      <c r="D55" s="48">
        <v>8</v>
      </c>
      <c r="E55" s="48">
        <v>6</v>
      </c>
      <c r="F55" s="48">
        <v>8</v>
      </c>
      <c r="G55" s="192"/>
    </row>
    <row r="56" spans="2:7" ht="13.5" customHeight="1">
      <c r="B56" s="193" t="s">
        <v>24</v>
      </c>
      <c r="C56" s="58" t="s">
        <v>108</v>
      </c>
      <c r="D56" s="58"/>
      <c r="E56" s="58"/>
      <c r="F56" s="58" t="s">
        <v>125</v>
      </c>
      <c r="G56" s="190">
        <f>MAX(C65:F65)</f>
        <v>6</v>
      </c>
    </row>
    <row r="57" spans="2:7" ht="13.5" customHeight="1">
      <c r="B57" s="194"/>
      <c r="C57" s="10" t="s">
        <v>132</v>
      </c>
      <c r="D57" s="10"/>
      <c r="E57" s="10"/>
      <c r="F57" s="10" t="s">
        <v>132</v>
      </c>
      <c r="G57" s="191"/>
    </row>
    <row r="58" spans="2:7" ht="13.5" customHeight="1">
      <c r="B58" s="194"/>
      <c r="C58" s="11">
        <v>6</v>
      </c>
      <c r="D58" s="11"/>
      <c r="E58" s="11"/>
      <c r="F58" s="11">
        <v>6</v>
      </c>
      <c r="G58" s="191"/>
    </row>
    <row r="59" spans="2:7" ht="13.5" customHeight="1">
      <c r="B59" s="194"/>
      <c r="C59" s="12"/>
      <c r="D59" s="12"/>
      <c r="E59" s="12"/>
      <c r="F59" s="12"/>
      <c r="G59" s="191"/>
    </row>
    <row r="60" spans="2:7" ht="13.5" customHeight="1">
      <c r="B60" s="194"/>
      <c r="C60" s="20"/>
      <c r="D60" s="20"/>
      <c r="E60" s="20"/>
      <c r="F60" s="20"/>
      <c r="G60" s="191"/>
    </row>
    <row r="61" spans="2:7" ht="13.5" customHeight="1">
      <c r="B61" s="194"/>
      <c r="C61" s="13"/>
      <c r="D61" s="13"/>
      <c r="E61" s="13"/>
      <c r="F61" s="13"/>
      <c r="G61" s="191"/>
    </row>
    <row r="62" spans="2:7" ht="13.5" customHeight="1">
      <c r="B62" s="194"/>
      <c r="C62" s="20"/>
      <c r="D62" s="20"/>
      <c r="E62" s="20"/>
      <c r="F62" s="20"/>
      <c r="G62" s="191"/>
    </row>
    <row r="63" spans="2:7" ht="13.5" customHeight="1">
      <c r="B63" s="194"/>
      <c r="C63" s="20"/>
      <c r="D63" s="20"/>
      <c r="E63" s="20"/>
      <c r="F63" s="20"/>
      <c r="G63" s="191"/>
    </row>
    <row r="64" spans="2:7" ht="13.5" customHeight="1">
      <c r="B64" s="194"/>
      <c r="C64" s="11"/>
      <c r="D64" s="11"/>
      <c r="E64" s="11"/>
      <c r="F64" s="11"/>
      <c r="G64" s="191"/>
    </row>
    <row r="65" spans="2:7" ht="13.5" customHeight="1">
      <c r="B65" s="14" t="s">
        <v>26</v>
      </c>
      <c r="C65" s="48">
        <v>6</v>
      </c>
      <c r="D65" s="48">
        <v>0</v>
      </c>
      <c r="E65" s="48">
        <v>0</v>
      </c>
      <c r="F65" s="48">
        <v>6</v>
      </c>
      <c r="G65" s="192"/>
    </row>
    <row r="66" spans="2:7" ht="13.5" customHeight="1">
      <c r="B66" s="193" t="s">
        <v>27</v>
      </c>
      <c r="C66" s="10"/>
      <c r="D66" s="10"/>
      <c r="E66" s="10"/>
      <c r="F66" s="10"/>
      <c r="G66" s="190">
        <f>MAX(C75:F75)</f>
        <v>0</v>
      </c>
    </row>
    <row r="67" spans="2:7" ht="13.5" customHeight="1">
      <c r="B67" s="194"/>
      <c r="C67" s="10"/>
      <c r="D67" s="10"/>
      <c r="E67" s="10"/>
      <c r="F67" s="10"/>
      <c r="G67" s="191"/>
    </row>
    <row r="68" spans="2:7" ht="13.5" customHeight="1">
      <c r="B68" s="194"/>
      <c r="C68" s="11"/>
      <c r="D68" s="11"/>
      <c r="E68" s="11"/>
      <c r="F68" s="11"/>
      <c r="G68" s="191"/>
    </row>
    <row r="69" spans="2:7" ht="13.5" customHeight="1">
      <c r="B69" s="194"/>
      <c r="C69" s="12"/>
      <c r="D69" s="12"/>
      <c r="E69" s="12"/>
      <c r="F69" s="12"/>
      <c r="G69" s="191"/>
    </row>
    <row r="70" spans="2:7" ht="13.5" customHeight="1">
      <c r="B70" s="194"/>
      <c r="C70" s="20"/>
      <c r="D70" s="20"/>
      <c r="E70" s="20"/>
      <c r="F70" s="20"/>
      <c r="G70" s="191"/>
    </row>
    <row r="71" spans="2:7" ht="13.5" customHeight="1">
      <c r="B71" s="194"/>
      <c r="C71" s="13"/>
      <c r="D71" s="13"/>
      <c r="E71" s="13"/>
      <c r="F71" s="13"/>
      <c r="G71" s="191"/>
    </row>
    <row r="72" spans="2:7" ht="13.5" customHeight="1">
      <c r="B72" s="194"/>
      <c r="C72" s="20"/>
      <c r="D72" s="20"/>
      <c r="E72" s="20"/>
      <c r="F72" s="20"/>
      <c r="G72" s="191"/>
    </row>
    <row r="73" spans="2:7" ht="13.5" customHeight="1">
      <c r="B73" s="194"/>
      <c r="C73" s="20"/>
      <c r="D73" s="20"/>
      <c r="E73" s="20"/>
      <c r="F73" s="20"/>
      <c r="G73" s="191"/>
    </row>
    <row r="74" spans="2:7" ht="13.5" customHeight="1">
      <c r="B74" s="195"/>
      <c r="C74" s="15"/>
      <c r="D74" s="15"/>
      <c r="E74" s="15"/>
      <c r="F74" s="15"/>
      <c r="G74" s="191"/>
    </row>
    <row r="75" spans="2:7" ht="13.5" customHeight="1">
      <c r="B75" s="16" t="s">
        <v>26</v>
      </c>
      <c r="C75" s="48">
        <v>0</v>
      </c>
      <c r="D75" s="48">
        <v>0</v>
      </c>
      <c r="E75" s="48">
        <v>0</v>
      </c>
      <c r="F75" s="48">
        <v>0</v>
      </c>
      <c r="G75" s="192"/>
    </row>
    <row r="76" ht="4.5" customHeight="1"/>
    <row r="77" spans="4:7" ht="15" customHeight="1">
      <c r="D77" s="17" t="s">
        <v>39</v>
      </c>
      <c r="E77" s="17" t="s">
        <v>40</v>
      </c>
      <c r="G77" s="21" t="s">
        <v>91</v>
      </c>
    </row>
    <row r="78" spans="4:7" ht="27">
      <c r="D78" s="18" t="s">
        <v>43</v>
      </c>
      <c r="E78" s="18" t="s">
        <v>44</v>
      </c>
      <c r="G78" s="46">
        <f>SUM(G6:G75)</f>
        <v>50</v>
      </c>
    </row>
    <row r="79" spans="4:7" ht="15" customHeight="1">
      <c r="D79" s="17" t="s">
        <v>41</v>
      </c>
      <c r="E79" s="17" t="s">
        <v>42</v>
      </c>
      <c r="G79" s="21" t="s">
        <v>92</v>
      </c>
    </row>
    <row r="80" spans="4:7" ht="27">
      <c r="D80" s="18" t="s">
        <v>45</v>
      </c>
      <c r="E80" s="18" t="s">
        <v>46</v>
      </c>
      <c r="G80" s="47" t="str">
        <f>IF(G78&lt;30,"１グループ",IF(G78&lt;40,"２グループ",IF(G78&lt;50,"３グループ","４グループ")))</f>
        <v>４グループ</v>
      </c>
    </row>
    <row r="81" spans="2:7" ht="13.5" customHeight="1">
      <c r="B81" s="196">
        <v>82</v>
      </c>
      <c r="C81" s="197"/>
      <c r="D81" s="197"/>
      <c r="E81" s="197"/>
      <c r="F81" s="197"/>
      <c r="G81" s="197"/>
    </row>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sheetProtection/>
  <mergeCells count="15">
    <mergeCell ref="B6:B14"/>
    <mergeCell ref="G6:G15"/>
    <mergeCell ref="B16:B24"/>
    <mergeCell ref="G16:G25"/>
    <mergeCell ref="B26:B34"/>
    <mergeCell ref="G26:G35"/>
    <mergeCell ref="G36:G45"/>
    <mergeCell ref="B46:B54"/>
    <mergeCell ref="G46:G55"/>
    <mergeCell ref="B56:B64"/>
    <mergeCell ref="G56:G65"/>
    <mergeCell ref="B81:G81"/>
    <mergeCell ref="B66:B74"/>
    <mergeCell ref="G66:G75"/>
    <mergeCell ref="B36:B44"/>
  </mergeCells>
  <printOptions/>
  <pageMargins left="0.3937007874015748" right="0.3937007874015748" top="0.4724409448818898" bottom="0.2755905511811024" header="0.31496062992125984" footer="0.31496062992125984"/>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寺本　純子</dc:creator>
  <cp:keywords/>
  <dc:description/>
  <cp:lastModifiedBy>大阪府</cp:lastModifiedBy>
  <cp:lastPrinted>2019-04-05T02:11:13Z</cp:lastPrinted>
  <dcterms:created xsi:type="dcterms:W3CDTF">2011-11-09T01:55:08Z</dcterms:created>
  <dcterms:modified xsi:type="dcterms:W3CDTF">2023-03-20T04:37:00Z</dcterms:modified>
  <cp:category/>
  <cp:version/>
  <cp:contentType/>
  <cp:contentStatus/>
</cp:coreProperties>
</file>